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7575" tabRatio="824"/>
  </bookViews>
  <sheets>
    <sheet name="ÍNDICE" sheetId="1" r:id="rId1"/>
    <sheet name="T1" sheetId="5" r:id="rId2"/>
    <sheet name="T2" sheetId="35" r:id="rId3"/>
    <sheet name="T3" sheetId="46" r:id="rId4"/>
    <sheet name="T4" sheetId="41" r:id="rId5"/>
    <sheet name="T5" sheetId="47" r:id="rId6"/>
    <sheet name="T6" sheetId="48" r:id="rId7"/>
    <sheet name="T7" sheetId="4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48" l="1"/>
  <c r="D9" i="48"/>
  <c r="D11" i="48"/>
  <c r="D12" i="48"/>
  <c r="D13" i="48"/>
  <c r="D14" i="48"/>
  <c r="D15" i="48"/>
  <c r="D16" i="48"/>
  <c r="D17" i="48"/>
  <c r="D19" i="48"/>
  <c r="D20" i="48"/>
  <c r="D21" i="48"/>
  <c r="D22" i="48"/>
  <c r="D23" i="48"/>
  <c r="D24" i="48"/>
  <c r="D25" i="48"/>
  <c r="D8" i="48"/>
  <c r="L55" i="41" l="1"/>
  <c r="K55" i="41"/>
  <c r="I55" i="41"/>
  <c r="H55" i="41"/>
  <c r="M7" i="49" l="1"/>
  <c r="M55" i="49" s="1"/>
  <c r="M60" i="49"/>
  <c r="I55" i="49"/>
  <c r="W56" i="49" l="1"/>
  <c r="AE7" i="49"/>
  <c r="R79" i="49"/>
  <c r="W79" i="49"/>
  <c r="U79" i="49"/>
  <c r="AE79" i="49"/>
  <c r="AI79" i="49"/>
  <c r="AH79" i="49"/>
  <c r="AD79" i="49"/>
  <c r="AI56" i="49"/>
  <c r="AI7" i="49"/>
  <c r="AH7" i="49"/>
  <c r="AG7" i="49"/>
  <c r="AD7" i="49"/>
  <c r="AD40" i="49" s="1"/>
  <c r="AC7" i="49"/>
  <c r="AC44" i="49" s="1"/>
  <c r="O79" i="49"/>
  <c r="N79" i="49"/>
  <c r="K7" i="49"/>
  <c r="Z79" i="49"/>
  <c r="Y79" i="49"/>
  <c r="Z7" i="49"/>
  <c r="V79" i="49"/>
  <c r="W7" i="49"/>
  <c r="W49" i="49" s="1"/>
  <c r="V7" i="49"/>
  <c r="V49" i="49" s="1"/>
  <c r="U7" i="49"/>
  <c r="S79" i="49"/>
  <c r="Q79" i="49"/>
  <c r="S7" i="49"/>
  <c r="R7" i="49"/>
  <c r="R48" i="49" s="1"/>
  <c r="M79" i="49"/>
  <c r="N7" i="49"/>
  <c r="J79" i="49"/>
  <c r="I79" i="49"/>
  <c r="J56" i="49"/>
  <c r="J7" i="49"/>
  <c r="J49" i="49" s="1"/>
  <c r="F31" i="46"/>
  <c r="F7" i="46"/>
  <c r="D7" i="46"/>
  <c r="D31" i="46"/>
  <c r="I79" i="41"/>
  <c r="H79" i="41"/>
  <c r="D81" i="41"/>
  <c r="D82" i="41"/>
  <c r="D83" i="41"/>
  <c r="D84" i="41"/>
  <c r="D85" i="41"/>
  <c r="D86" i="41"/>
  <c r="D87" i="41"/>
  <c r="D88" i="41"/>
  <c r="D89" i="41"/>
  <c r="D90" i="41"/>
  <c r="D91" i="41"/>
  <c r="D92" i="41"/>
  <c r="D93" i="41"/>
  <c r="D94" i="41"/>
  <c r="D95" i="41"/>
  <c r="D96" i="41"/>
  <c r="D97" i="41"/>
  <c r="D80" i="41"/>
  <c r="D9" i="41"/>
  <c r="D10" i="41"/>
  <c r="D11" i="41"/>
  <c r="D12" i="41"/>
  <c r="D15" i="41"/>
  <c r="D16" i="41"/>
  <c r="D17" i="41"/>
  <c r="D18" i="41"/>
  <c r="D19" i="41"/>
  <c r="D20" i="41"/>
  <c r="D21" i="41"/>
  <c r="D22" i="41"/>
  <c r="D23" i="41"/>
  <c r="D24" i="41"/>
  <c r="D25" i="41"/>
  <c r="D8" i="41"/>
  <c r="E7" i="41"/>
  <c r="M56" i="49" l="1"/>
  <c r="Q56" i="49"/>
  <c r="Z56" i="49"/>
  <c r="O56" i="49"/>
  <c r="AD56" i="49"/>
  <c r="AC56" i="49"/>
  <c r="I56" i="49"/>
  <c r="R56" i="49"/>
  <c r="Y56" i="49"/>
  <c r="V56" i="49"/>
  <c r="AH56" i="49"/>
  <c r="AA56" i="49"/>
  <c r="Z47" i="49"/>
  <c r="Z49" i="49"/>
  <c r="I49" i="49"/>
  <c r="U56" i="49"/>
  <c r="K56" i="49"/>
  <c r="N56" i="49"/>
  <c r="AG56" i="49"/>
  <c r="S56" i="49"/>
  <c r="AE56" i="49"/>
  <c r="Z38" i="49"/>
  <c r="Z46" i="49"/>
  <c r="AA7" i="49"/>
  <c r="AA32" i="49" s="1"/>
  <c r="Z41" i="49"/>
  <c r="Z33" i="49"/>
  <c r="V42" i="49"/>
  <c r="V46" i="49"/>
  <c r="V34" i="49"/>
  <c r="V38" i="49"/>
  <c r="V36" i="49"/>
  <c r="V44" i="49"/>
  <c r="V32" i="49"/>
  <c r="V40" i="49"/>
  <c r="V48" i="49"/>
  <c r="Q32" i="49"/>
  <c r="Q39" i="49"/>
  <c r="Q47" i="49"/>
  <c r="AA79" i="49"/>
  <c r="AC79" i="49"/>
  <c r="AG79" i="49"/>
  <c r="Z32" i="49"/>
  <c r="Z35" i="49"/>
  <c r="Z40" i="49"/>
  <c r="Z43" i="49"/>
  <c r="Z48" i="49"/>
  <c r="Z34" i="49"/>
  <c r="Z37" i="49"/>
  <c r="Z42" i="49"/>
  <c r="Z45" i="49"/>
  <c r="Z36" i="49"/>
  <c r="Z39" i="49"/>
  <c r="Z44" i="49"/>
  <c r="W32" i="49"/>
  <c r="W36" i="49"/>
  <c r="W38" i="49"/>
  <c r="W44" i="49"/>
  <c r="W46" i="49"/>
  <c r="W48" i="49"/>
  <c r="V33" i="49"/>
  <c r="V35" i="49"/>
  <c r="V37" i="49"/>
  <c r="V39" i="49"/>
  <c r="V41" i="49"/>
  <c r="V43" i="49"/>
  <c r="V45" i="49"/>
  <c r="V47" i="49"/>
  <c r="W33" i="49"/>
  <c r="W35" i="49"/>
  <c r="W37" i="49"/>
  <c r="W39" i="49"/>
  <c r="W41" i="49"/>
  <c r="W43" i="49"/>
  <c r="W45" i="49"/>
  <c r="W47" i="49"/>
  <c r="R38" i="49"/>
  <c r="R40" i="49"/>
  <c r="R45" i="49"/>
  <c r="R47" i="49"/>
  <c r="R34" i="49"/>
  <c r="R36" i="49"/>
  <c r="R43" i="49"/>
  <c r="R33" i="49"/>
  <c r="R35" i="49"/>
  <c r="R42" i="49"/>
  <c r="R44" i="49"/>
  <c r="R49" i="49"/>
  <c r="R41" i="49"/>
  <c r="R32" i="49"/>
  <c r="R37" i="49"/>
  <c r="R39" i="49"/>
  <c r="Q41" i="49"/>
  <c r="R46" i="49"/>
  <c r="AG33" i="49"/>
  <c r="AG37" i="49"/>
  <c r="AC39" i="49"/>
  <c r="AC32" i="49"/>
  <c r="AC33" i="49"/>
  <c r="AC36" i="49"/>
  <c r="AC37" i="49"/>
  <c r="AC41" i="49"/>
  <c r="AC45" i="49"/>
  <c r="AC46" i="49"/>
  <c r="AC47" i="49"/>
  <c r="AC48" i="49"/>
  <c r="AC49" i="49"/>
  <c r="AD32" i="49"/>
  <c r="AH32" i="49"/>
  <c r="AD33" i="49"/>
  <c r="AH33" i="49"/>
  <c r="AD34" i="49"/>
  <c r="AH34" i="49"/>
  <c r="AD35" i="49"/>
  <c r="AH35" i="49"/>
  <c r="AD36" i="49"/>
  <c r="AH36" i="49"/>
  <c r="AD37" i="49"/>
  <c r="AH37" i="49"/>
  <c r="AD38" i="49"/>
  <c r="AH38" i="49"/>
  <c r="AD39" i="49"/>
  <c r="AH39" i="49"/>
  <c r="AH40" i="49"/>
  <c r="AD41" i="49"/>
  <c r="AH41" i="49"/>
  <c r="AD42" i="49"/>
  <c r="AH42" i="49"/>
  <c r="AD43" i="49"/>
  <c r="AH43" i="49"/>
  <c r="AD44" i="49"/>
  <c r="AH44" i="49"/>
  <c r="AD45" i="49"/>
  <c r="AH45" i="49"/>
  <c r="AD46" i="49"/>
  <c r="AH46" i="49"/>
  <c r="AD47" i="49"/>
  <c r="AH47" i="49"/>
  <c r="AD48" i="49"/>
  <c r="AH48" i="49"/>
  <c r="AD49" i="49"/>
  <c r="AH49" i="49"/>
  <c r="AG32" i="49"/>
  <c r="AG31" i="49" s="1"/>
  <c r="AC34" i="49"/>
  <c r="AC35" i="49"/>
  <c r="AC38" i="49"/>
  <c r="AG39" i="49"/>
  <c r="AG41" i="49"/>
  <c r="AC43" i="49"/>
  <c r="AG45" i="49"/>
  <c r="AG47" i="49"/>
  <c r="AE32" i="49"/>
  <c r="AI32" i="49"/>
  <c r="AE33" i="49"/>
  <c r="AI33" i="49"/>
  <c r="AE34" i="49"/>
  <c r="AI34" i="49"/>
  <c r="AE35" i="49"/>
  <c r="AI35" i="49"/>
  <c r="AE36" i="49"/>
  <c r="AI36" i="49"/>
  <c r="AE37" i="49"/>
  <c r="AI37" i="49"/>
  <c r="AE38" i="49"/>
  <c r="AI38" i="49"/>
  <c r="AE39" i="49"/>
  <c r="AI39" i="49"/>
  <c r="AE40" i="49"/>
  <c r="AI40" i="49"/>
  <c r="AE41" i="49"/>
  <c r="AI41" i="49"/>
  <c r="AE42" i="49"/>
  <c r="AI42" i="49"/>
  <c r="AE43" i="49"/>
  <c r="AI43" i="49"/>
  <c r="AE44" i="49"/>
  <c r="AI44" i="49"/>
  <c r="AE45" i="49"/>
  <c r="AI45" i="49"/>
  <c r="AE46" i="49"/>
  <c r="AI46" i="49"/>
  <c r="AE47" i="49"/>
  <c r="AI47" i="49"/>
  <c r="AE48" i="49"/>
  <c r="AI48" i="49"/>
  <c r="AE49" i="49"/>
  <c r="AI49" i="49"/>
  <c r="N43" i="49"/>
  <c r="N47" i="49"/>
  <c r="N35" i="49"/>
  <c r="N39" i="49"/>
  <c r="N32" i="49"/>
  <c r="N36" i="49"/>
  <c r="N40" i="49"/>
  <c r="N44" i="49"/>
  <c r="N48" i="49"/>
  <c r="O7" i="49"/>
  <c r="O37" i="49" s="1"/>
  <c r="N33" i="49"/>
  <c r="N37" i="49"/>
  <c r="N41" i="49"/>
  <c r="N45" i="49"/>
  <c r="N49" i="49"/>
  <c r="N34" i="49"/>
  <c r="N38" i="49"/>
  <c r="N42" i="49"/>
  <c r="N46" i="49"/>
  <c r="K79" i="49"/>
  <c r="J43" i="49"/>
  <c r="J35" i="49"/>
  <c r="I32" i="49"/>
  <c r="I44" i="49"/>
  <c r="J39" i="49"/>
  <c r="J47" i="49"/>
  <c r="J32" i="49"/>
  <c r="J34" i="49"/>
  <c r="J36" i="49"/>
  <c r="J38" i="49"/>
  <c r="J40" i="49"/>
  <c r="J42" i="49"/>
  <c r="J44" i="49"/>
  <c r="J46" i="49"/>
  <c r="J48" i="49"/>
  <c r="I39" i="49"/>
  <c r="I41" i="49"/>
  <c r="J33" i="49"/>
  <c r="J37" i="49"/>
  <c r="J41" i="49"/>
  <c r="J45" i="49"/>
  <c r="U32" i="49"/>
  <c r="U33" i="49"/>
  <c r="U35" i="49"/>
  <c r="U37" i="49"/>
  <c r="U38" i="49"/>
  <c r="U39" i="49"/>
  <c r="U40" i="49"/>
  <c r="U41" i="49"/>
  <c r="U43" i="49"/>
  <c r="U44" i="49"/>
  <c r="U45" i="49"/>
  <c r="U47" i="49"/>
  <c r="U49" i="49"/>
  <c r="S32" i="49"/>
  <c r="S33" i="49"/>
  <c r="S34" i="49"/>
  <c r="S35" i="49"/>
  <c r="S36" i="49"/>
  <c r="S37" i="49"/>
  <c r="S38" i="49"/>
  <c r="S39" i="49"/>
  <c r="S40" i="49"/>
  <c r="S41" i="49"/>
  <c r="S42" i="49"/>
  <c r="S43" i="49"/>
  <c r="S44" i="49"/>
  <c r="S45" i="49"/>
  <c r="S46" i="49"/>
  <c r="S47" i="49"/>
  <c r="S48" i="49"/>
  <c r="S49" i="49"/>
  <c r="M32" i="49"/>
  <c r="M33" i="49"/>
  <c r="M36" i="49"/>
  <c r="M39" i="49"/>
  <c r="M41" i="49"/>
  <c r="M45" i="49"/>
  <c r="M47" i="49"/>
  <c r="M49" i="49"/>
  <c r="K32" i="49"/>
  <c r="K33" i="49"/>
  <c r="K34" i="49"/>
  <c r="K35" i="49"/>
  <c r="K36" i="49"/>
  <c r="K37" i="49"/>
  <c r="K38" i="49"/>
  <c r="K39" i="49"/>
  <c r="K40" i="49"/>
  <c r="K41" i="49"/>
  <c r="K42" i="49"/>
  <c r="K43" i="49"/>
  <c r="K44" i="49"/>
  <c r="K45" i="49"/>
  <c r="K46" i="49"/>
  <c r="K47" i="49"/>
  <c r="K48" i="49"/>
  <c r="K49" i="49"/>
  <c r="E7" i="47"/>
  <c r="F7" i="47"/>
  <c r="G7" i="47"/>
  <c r="D7" i="47"/>
  <c r="E31" i="47"/>
  <c r="F31" i="47"/>
  <c r="G31" i="47"/>
  <c r="D31" i="47"/>
  <c r="E79" i="48"/>
  <c r="D81" i="48"/>
  <c r="D82" i="48"/>
  <c r="D83" i="48"/>
  <c r="D84" i="48"/>
  <c r="D85" i="48"/>
  <c r="D86" i="48"/>
  <c r="D87" i="48"/>
  <c r="D88" i="48"/>
  <c r="D89" i="48"/>
  <c r="D90" i="48"/>
  <c r="D91" i="48"/>
  <c r="D92" i="48"/>
  <c r="D93" i="48"/>
  <c r="D94" i="48"/>
  <c r="D95" i="48"/>
  <c r="D96" i="48"/>
  <c r="D97" i="48"/>
  <c r="D80" i="48"/>
  <c r="AF41" i="5"/>
  <c r="Y30" i="5"/>
  <c r="Y31" i="5"/>
  <c r="Y32" i="5"/>
  <c r="Y33" i="5"/>
  <c r="Y34" i="5"/>
  <c r="Y35" i="5"/>
  <c r="Y36" i="5"/>
  <c r="Y37" i="5"/>
  <c r="Y38" i="5"/>
  <c r="Y39" i="5"/>
  <c r="Y41" i="5"/>
  <c r="Y42" i="5"/>
  <c r="Y43" i="5"/>
  <c r="Y44" i="5"/>
  <c r="Y45" i="5"/>
  <c r="Y46" i="5"/>
  <c r="Y47" i="5"/>
  <c r="Y48" i="5"/>
  <c r="Y40" i="5"/>
  <c r="R41" i="5"/>
  <c r="R42" i="5"/>
  <c r="R43" i="5"/>
  <c r="R44" i="5"/>
  <c r="R45" i="5"/>
  <c r="R46" i="5"/>
  <c r="R47" i="5"/>
  <c r="R48" i="5"/>
  <c r="R31" i="5"/>
  <c r="R32" i="5"/>
  <c r="R33" i="5"/>
  <c r="R34" i="5"/>
  <c r="R35" i="5"/>
  <c r="R36" i="5"/>
  <c r="R37" i="5"/>
  <c r="R38" i="5"/>
  <c r="R39" i="5"/>
  <c r="R40" i="5"/>
  <c r="E79" i="35"/>
  <c r="E68" i="35"/>
  <c r="E72" i="35"/>
  <c r="D90" i="35"/>
  <c r="D89" i="35"/>
  <c r="D80" i="35"/>
  <c r="F79" i="35"/>
  <c r="D8" i="35"/>
  <c r="D9" i="35"/>
  <c r="E57" i="35" s="1"/>
  <c r="D10" i="35"/>
  <c r="F58" i="35" s="1"/>
  <c r="D11" i="35"/>
  <c r="E59" i="35" s="1"/>
  <c r="D12" i="35"/>
  <c r="F60" i="35" s="1"/>
  <c r="D13" i="35"/>
  <c r="E61" i="35" s="1"/>
  <c r="D14" i="35"/>
  <c r="F62" i="35" s="1"/>
  <c r="D15" i="35"/>
  <c r="E63" i="35" s="1"/>
  <c r="D16" i="35"/>
  <c r="F64" i="35" s="1"/>
  <c r="D17" i="35"/>
  <c r="E65" i="35" s="1"/>
  <c r="F66" i="35"/>
  <c r="D19" i="35"/>
  <c r="E67" i="35" s="1"/>
  <c r="D20" i="35"/>
  <c r="F68" i="35" s="1"/>
  <c r="D21" i="35"/>
  <c r="E69" i="35" s="1"/>
  <c r="D22" i="35"/>
  <c r="F70" i="35" s="1"/>
  <c r="D23" i="35"/>
  <c r="E71" i="35" s="1"/>
  <c r="D24" i="35"/>
  <c r="F72" i="35" s="1"/>
  <c r="D25" i="35"/>
  <c r="E73" i="35" s="1"/>
  <c r="F7" i="35"/>
  <c r="F34" i="35" s="1"/>
  <c r="E7" i="35"/>
  <c r="E32" i="35" s="1"/>
  <c r="AN33" i="5"/>
  <c r="AO48" i="5"/>
  <c r="AQ71" i="5"/>
  <c r="AN71" i="5"/>
  <c r="AO70" i="5"/>
  <c r="AQ69" i="5"/>
  <c r="AO69" i="5"/>
  <c r="AQ67" i="5"/>
  <c r="AN67" i="5"/>
  <c r="AO66" i="5"/>
  <c r="AO65" i="5"/>
  <c r="AO40" i="5"/>
  <c r="AQ63" i="5"/>
  <c r="AN63" i="5"/>
  <c r="AO62" i="5"/>
  <c r="AQ61" i="5"/>
  <c r="AO61" i="5"/>
  <c r="AP60" i="5"/>
  <c r="AR59" i="5"/>
  <c r="AQ59" i="5"/>
  <c r="AN59" i="5"/>
  <c r="AO59" i="5"/>
  <c r="AO58" i="5"/>
  <c r="AQ57" i="5"/>
  <c r="AO57" i="5"/>
  <c r="AO32" i="5"/>
  <c r="AP55" i="5"/>
  <c r="AN57" i="5"/>
  <c r="AR57" i="5"/>
  <c r="AP59" i="5"/>
  <c r="AN60" i="5"/>
  <c r="AO60" i="5"/>
  <c r="AQ60" i="5"/>
  <c r="AR60" i="5"/>
  <c r="AN61" i="5"/>
  <c r="AR61" i="5"/>
  <c r="AN62" i="5"/>
  <c r="AP62" i="5"/>
  <c r="AQ62" i="5"/>
  <c r="AR62" i="5"/>
  <c r="AP63" i="5"/>
  <c r="AN64" i="5"/>
  <c r="AO64" i="5"/>
  <c r="AP64" i="5"/>
  <c r="AQ64" i="5"/>
  <c r="AR64" i="5"/>
  <c r="AN65" i="5"/>
  <c r="AN66" i="5"/>
  <c r="AP66" i="5"/>
  <c r="AQ66" i="5"/>
  <c r="AR66" i="5"/>
  <c r="AP67" i="5"/>
  <c r="AN68" i="5"/>
  <c r="AO68" i="5"/>
  <c r="AP68" i="5"/>
  <c r="AQ68" i="5"/>
  <c r="AR68" i="5"/>
  <c r="AN69" i="5"/>
  <c r="AR69" i="5"/>
  <c r="AN70" i="5"/>
  <c r="AP70" i="5"/>
  <c r="AQ70" i="5"/>
  <c r="AR70" i="5"/>
  <c r="AP71" i="5"/>
  <c r="AN72" i="5"/>
  <c r="AO72" i="5"/>
  <c r="AP72" i="5"/>
  <c r="AQ72" i="5"/>
  <c r="AR72" i="5"/>
  <c r="AO55" i="5"/>
  <c r="AN55" i="5"/>
  <c r="AO44" i="5"/>
  <c r="AO36" i="5"/>
  <c r="AH78" i="5"/>
  <c r="AI78" i="5"/>
  <c r="AJ78" i="5"/>
  <c r="AK78" i="5"/>
  <c r="AG78" i="5"/>
  <c r="AG61" i="5"/>
  <c r="AF16" i="5"/>
  <c r="AF40" i="5" s="1"/>
  <c r="AF23" i="5"/>
  <c r="AF47" i="5" s="1"/>
  <c r="AF7" i="5"/>
  <c r="AF31" i="5" s="1"/>
  <c r="AF8" i="5"/>
  <c r="AF32" i="5" s="1"/>
  <c r="AF9" i="5"/>
  <c r="AF33" i="5" s="1"/>
  <c r="AF10" i="5"/>
  <c r="AF34" i="5" s="1"/>
  <c r="AF11" i="5"/>
  <c r="AF35" i="5" s="1"/>
  <c r="AF12" i="5"/>
  <c r="AF36" i="5" s="1"/>
  <c r="AF13" i="5"/>
  <c r="AF37" i="5" s="1"/>
  <c r="AF14" i="5"/>
  <c r="AF38" i="5" s="1"/>
  <c r="AF15" i="5"/>
  <c r="AF39" i="5" s="1"/>
  <c r="AF18" i="5"/>
  <c r="AF42" i="5" s="1"/>
  <c r="AF19" i="5"/>
  <c r="AF43" i="5" s="1"/>
  <c r="AF20" i="5"/>
  <c r="AF44" i="5" s="1"/>
  <c r="AF21" i="5"/>
  <c r="AF45" i="5" s="1"/>
  <c r="AF22" i="5"/>
  <c r="AF46" i="5" s="1"/>
  <c r="AF24" i="5"/>
  <c r="AF48" i="5" s="1"/>
  <c r="AH6" i="5"/>
  <c r="AH48" i="5" s="1"/>
  <c r="AI6" i="5"/>
  <c r="AI47" i="5" s="1"/>
  <c r="AJ6" i="5"/>
  <c r="AJ48" i="5" s="1"/>
  <c r="AK6" i="5"/>
  <c r="AK45" i="5" s="1"/>
  <c r="AG6" i="5"/>
  <c r="AG48" i="5" s="1"/>
  <c r="AK72" i="5"/>
  <c r="AJ72" i="5"/>
  <c r="AI72" i="5"/>
  <c r="AH72" i="5"/>
  <c r="AG72" i="5"/>
  <c r="AK71" i="5"/>
  <c r="AJ71" i="5"/>
  <c r="AI71" i="5"/>
  <c r="AH71" i="5"/>
  <c r="AG71" i="5"/>
  <c r="AK70" i="5"/>
  <c r="AJ70" i="5"/>
  <c r="AI70" i="5"/>
  <c r="AH70" i="5"/>
  <c r="AG70" i="5"/>
  <c r="AK69" i="5"/>
  <c r="AJ69" i="5"/>
  <c r="AI69" i="5"/>
  <c r="AH69" i="5"/>
  <c r="AG69" i="5"/>
  <c r="AK68" i="5"/>
  <c r="AJ68" i="5"/>
  <c r="AI68" i="5"/>
  <c r="AH68" i="5"/>
  <c r="AG68" i="5"/>
  <c r="AK67" i="5"/>
  <c r="AJ67" i="5"/>
  <c r="AI67" i="5"/>
  <c r="AH67" i="5"/>
  <c r="AG67" i="5"/>
  <c r="AK66" i="5"/>
  <c r="AJ66" i="5"/>
  <c r="AI66" i="5"/>
  <c r="AH66" i="5"/>
  <c r="AG66" i="5"/>
  <c r="AI65" i="5"/>
  <c r="AH65" i="5"/>
  <c r="AG65" i="5"/>
  <c r="AK64" i="5"/>
  <c r="AJ64" i="5"/>
  <c r="AI64" i="5"/>
  <c r="AH64" i="5"/>
  <c r="AG64" i="5"/>
  <c r="AK63" i="5"/>
  <c r="AJ63" i="5"/>
  <c r="AI63" i="5"/>
  <c r="AH63" i="5"/>
  <c r="AG63" i="5"/>
  <c r="AK62" i="5"/>
  <c r="AJ62" i="5"/>
  <c r="AI62" i="5"/>
  <c r="AH62" i="5"/>
  <c r="AG62" i="5"/>
  <c r="AK61" i="5"/>
  <c r="AJ61" i="5"/>
  <c r="AI61" i="5"/>
  <c r="AH61" i="5"/>
  <c r="AK60" i="5"/>
  <c r="AJ60" i="5"/>
  <c r="AI60" i="5"/>
  <c r="AH60" i="5"/>
  <c r="AG60" i="5"/>
  <c r="AK59" i="5"/>
  <c r="AJ59" i="5"/>
  <c r="AI59" i="5"/>
  <c r="AH59" i="5"/>
  <c r="AG59" i="5"/>
  <c r="AK58" i="5"/>
  <c r="AJ58" i="5"/>
  <c r="AI58" i="5"/>
  <c r="AH58" i="5"/>
  <c r="AG58" i="5"/>
  <c r="AK57" i="5"/>
  <c r="AJ57" i="5"/>
  <c r="AI57" i="5"/>
  <c r="AH57" i="5"/>
  <c r="AG57" i="5"/>
  <c r="AK56" i="5"/>
  <c r="AJ56" i="5"/>
  <c r="AI56" i="5"/>
  <c r="AH56" i="5"/>
  <c r="AG56" i="5"/>
  <c r="AK55" i="5"/>
  <c r="AJ55" i="5"/>
  <c r="AI55" i="5"/>
  <c r="AH55" i="5"/>
  <c r="AG55" i="5"/>
  <c r="E58" i="35" l="1"/>
  <c r="F36" i="35"/>
  <c r="E35" i="35"/>
  <c r="F63" i="35"/>
  <c r="E34" i="35"/>
  <c r="F67" i="35"/>
  <c r="E62" i="35"/>
  <c r="D79" i="35"/>
  <c r="F45" i="35"/>
  <c r="F71" i="35"/>
  <c r="E60" i="35"/>
  <c r="F37" i="35"/>
  <c r="E70" i="35"/>
  <c r="E64" i="35"/>
  <c r="F59" i="35"/>
  <c r="AA48" i="49"/>
  <c r="O48" i="49"/>
  <c r="Y36" i="49"/>
  <c r="AA44" i="49"/>
  <c r="O35" i="49"/>
  <c r="O40" i="49"/>
  <c r="O45" i="49"/>
  <c r="O36" i="49"/>
  <c r="O41" i="49"/>
  <c r="O47" i="49"/>
  <c r="O44" i="49"/>
  <c r="O33" i="49"/>
  <c r="O43" i="49"/>
  <c r="O32" i="49"/>
  <c r="O49" i="49"/>
  <c r="O39" i="49"/>
  <c r="AA36" i="49"/>
  <c r="AA40" i="49"/>
  <c r="AC31" i="49"/>
  <c r="V31" i="49"/>
  <c r="AI31" i="49"/>
  <c r="Z31" i="49"/>
  <c r="AA47" i="49"/>
  <c r="AA43" i="49"/>
  <c r="AA39" i="49"/>
  <c r="AA35" i="49"/>
  <c r="Y45" i="49"/>
  <c r="AA46" i="49"/>
  <c r="AA42" i="49"/>
  <c r="AA38" i="49"/>
  <c r="AA34" i="49"/>
  <c r="AA49" i="49"/>
  <c r="AA45" i="49"/>
  <c r="AA41" i="49"/>
  <c r="AA37" i="49"/>
  <c r="AA33" i="49"/>
  <c r="AA31" i="49" s="1"/>
  <c r="Y44" i="49"/>
  <c r="Y39" i="49"/>
  <c r="Y40" i="49"/>
  <c r="Y49" i="49"/>
  <c r="Y32" i="49"/>
  <c r="Y41" i="49"/>
  <c r="W31" i="49"/>
  <c r="R31" i="49"/>
  <c r="AD31" i="49"/>
  <c r="AE31" i="49"/>
  <c r="AH31" i="49"/>
  <c r="N31" i="49"/>
  <c r="O46" i="49"/>
  <c r="O42" i="49"/>
  <c r="O38" i="49"/>
  <c r="O34" i="49"/>
  <c r="J31" i="49"/>
  <c r="U31" i="49"/>
  <c r="S31" i="49"/>
  <c r="M31" i="49"/>
  <c r="K31" i="49"/>
  <c r="F73" i="35"/>
  <c r="E56" i="35"/>
  <c r="F69" i="35"/>
  <c r="F65" i="35"/>
  <c r="F61" i="35"/>
  <c r="F57" i="35"/>
  <c r="E43" i="35"/>
  <c r="F56" i="35"/>
  <c r="F44" i="35"/>
  <c r="AJ42" i="5"/>
  <c r="E47" i="35"/>
  <c r="E39" i="35"/>
  <c r="F49" i="35"/>
  <c r="F41" i="35"/>
  <c r="F33" i="35"/>
  <c r="E46" i="35"/>
  <c r="E38" i="35"/>
  <c r="F48" i="35"/>
  <c r="F40" i="35"/>
  <c r="F32" i="35"/>
  <c r="E49" i="35"/>
  <c r="E45" i="35"/>
  <c r="E41" i="35"/>
  <c r="E37" i="35"/>
  <c r="E33" i="35"/>
  <c r="F47" i="35"/>
  <c r="F43" i="35"/>
  <c r="F39" i="35"/>
  <c r="F35" i="35"/>
  <c r="E48" i="35"/>
  <c r="E44" i="35"/>
  <c r="E40" i="35"/>
  <c r="E36" i="35"/>
  <c r="F46" i="35"/>
  <c r="F42" i="35"/>
  <c r="F38" i="35"/>
  <c r="D7" i="35"/>
  <c r="D32" i="35" s="1"/>
  <c r="AH45" i="5"/>
  <c r="AH37" i="5"/>
  <c r="AK54" i="5"/>
  <c r="AK35" i="5"/>
  <c r="AH42" i="5"/>
  <c r="AH34" i="5"/>
  <c r="AJ39" i="5"/>
  <c r="AK46" i="5"/>
  <c r="AF64" i="5"/>
  <c r="AF68" i="5"/>
  <c r="AK32" i="5"/>
  <c r="AK40" i="5"/>
  <c r="AK44" i="5"/>
  <c r="AK48" i="5"/>
  <c r="AF58" i="5"/>
  <c r="AF62" i="5"/>
  <c r="AK38" i="5"/>
  <c r="AF72" i="5"/>
  <c r="AK36" i="5"/>
  <c r="AI40" i="5"/>
  <c r="AK43" i="5"/>
  <c r="AI48" i="5"/>
  <c r="AF66" i="5"/>
  <c r="AF70" i="5"/>
  <c r="AJ34" i="5"/>
  <c r="AF63" i="5"/>
  <c r="AI32" i="5"/>
  <c r="AJ37" i="5"/>
  <c r="AI44" i="5"/>
  <c r="AJ31" i="5"/>
  <c r="AJ45" i="5"/>
  <c r="AF56" i="5"/>
  <c r="AF60" i="5"/>
  <c r="AF71" i="5"/>
  <c r="AI36" i="5"/>
  <c r="AJ47" i="5"/>
  <c r="AF57" i="5"/>
  <c r="AF61" i="5"/>
  <c r="AF69" i="5"/>
  <c r="AK31" i="5"/>
  <c r="AH33" i="5"/>
  <c r="AK34" i="5"/>
  <c r="AJ36" i="5"/>
  <c r="AH38" i="5"/>
  <c r="AK39" i="5"/>
  <c r="AH41" i="5"/>
  <c r="AK42" i="5"/>
  <c r="AJ44" i="5"/>
  <c r="AH46" i="5"/>
  <c r="AK47" i="5"/>
  <c r="AH31" i="5"/>
  <c r="AF55" i="5"/>
  <c r="AF67" i="5"/>
  <c r="AJ33" i="5"/>
  <c r="AJ35" i="5"/>
  <c r="AJ38" i="5"/>
  <c r="AJ43" i="5"/>
  <c r="AJ46" i="5"/>
  <c r="AJ54" i="5"/>
  <c r="AF59" i="5"/>
  <c r="AJ32" i="5"/>
  <c r="AJ40" i="5"/>
  <c r="AF6" i="5"/>
  <c r="AO54" i="5"/>
  <c r="AM32" i="5"/>
  <c r="AO56" i="5"/>
  <c r="AQ56" i="5"/>
  <c r="AN56" i="5"/>
  <c r="AR56" i="5"/>
  <c r="AQ34" i="5"/>
  <c r="AP56" i="5"/>
  <c r="AN47" i="5"/>
  <c r="AN35" i="5"/>
  <c r="AN39" i="5"/>
  <c r="AN43" i="5"/>
  <c r="AN42" i="5"/>
  <c r="AN32" i="5"/>
  <c r="AN48" i="5"/>
  <c r="AN36" i="5"/>
  <c r="AN40" i="5"/>
  <c r="AN44" i="5"/>
  <c r="AN34" i="5"/>
  <c r="AN46" i="5"/>
  <c r="AN31" i="5"/>
  <c r="AN37" i="5"/>
  <c r="AN41" i="5"/>
  <c r="AN45" i="5"/>
  <c r="AN38" i="5"/>
  <c r="AR54" i="5"/>
  <c r="AR42" i="5"/>
  <c r="AR34" i="5"/>
  <c r="AR45" i="5"/>
  <c r="AR31" i="5"/>
  <c r="AR35" i="5"/>
  <c r="AR37" i="5"/>
  <c r="AR40" i="5"/>
  <c r="AR32" i="5"/>
  <c r="AR44" i="5"/>
  <c r="AR39" i="5"/>
  <c r="AR47" i="5"/>
  <c r="AR48" i="5"/>
  <c r="AR46" i="5"/>
  <c r="AR38" i="5"/>
  <c r="AR43" i="5"/>
  <c r="AR36" i="5"/>
  <c r="AN58" i="5"/>
  <c r="AR58" i="5"/>
  <c r="AQ58" i="5"/>
  <c r="AM34" i="5"/>
  <c r="AP58" i="5"/>
  <c r="AM43" i="5"/>
  <c r="AM39" i="5"/>
  <c r="AR55" i="5"/>
  <c r="AO71" i="5"/>
  <c r="AO67" i="5"/>
  <c r="AO63" i="5"/>
  <c r="AQ55" i="5"/>
  <c r="AM55" i="5" s="1"/>
  <c r="AR71" i="5"/>
  <c r="AP69" i="5"/>
  <c r="AM69" i="5" s="1"/>
  <c r="AR67" i="5"/>
  <c r="AP65" i="5"/>
  <c r="AR63" i="5"/>
  <c r="AP61" i="5"/>
  <c r="AM61" i="5" s="1"/>
  <c r="AP57" i="5"/>
  <c r="AM57" i="5" s="1"/>
  <c r="AM31" i="5"/>
  <c r="AM45" i="5"/>
  <c r="AM37" i="5"/>
  <c r="AF78" i="5"/>
  <c r="AM72" i="5"/>
  <c r="AM68" i="5"/>
  <c r="AM64" i="5"/>
  <c r="AO33" i="5"/>
  <c r="AM59" i="5"/>
  <c r="AM60" i="5"/>
  <c r="AR33" i="5"/>
  <c r="AP37" i="5"/>
  <c r="AP46" i="5"/>
  <c r="AQ48" i="5"/>
  <c r="AQ36" i="5"/>
  <c r="AQ44" i="5"/>
  <c r="AQ46" i="5"/>
  <c r="AQ38" i="5"/>
  <c r="AP45" i="5"/>
  <c r="AO45" i="5"/>
  <c r="AO47" i="5"/>
  <c r="AO37" i="5"/>
  <c r="AO41" i="5"/>
  <c r="AF30" i="5"/>
  <c r="AQ37" i="5"/>
  <c r="AQ45" i="5"/>
  <c r="AP31" i="5"/>
  <c r="AP32" i="5"/>
  <c r="AP33" i="5"/>
  <c r="AP34" i="5"/>
  <c r="AP35" i="5"/>
  <c r="AP39" i="5"/>
  <c r="AP40" i="5"/>
  <c r="AP41" i="5"/>
  <c r="AP42" i="5"/>
  <c r="AP43" i="5"/>
  <c r="AP47" i="5"/>
  <c r="AP48" i="5"/>
  <c r="AQ31" i="5"/>
  <c r="AQ32" i="5"/>
  <c r="AQ33" i="5"/>
  <c r="AQ35" i="5"/>
  <c r="AP36" i="5"/>
  <c r="AP38" i="5"/>
  <c r="AQ39" i="5"/>
  <c r="AQ40" i="5"/>
  <c r="AQ42" i="5"/>
  <c r="AQ43" i="5"/>
  <c r="AP44" i="5"/>
  <c r="AQ47" i="5"/>
  <c r="AO34" i="5"/>
  <c r="AO38" i="5"/>
  <c r="AO42" i="5"/>
  <c r="AO46" i="5"/>
  <c r="AO31" i="5"/>
  <c r="AO35" i="5"/>
  <c r="AO39" i="5"/>
  <c r="AO43" i="5"/>
  <c r="AI33" i="5"/>
  <c r="AI37" i="5"/>
  <c r="AI41" i="5"/>
  <c r="AI45" i="5"/>
  <c r="AH54" i="5"/>
  <c r="AI34" i="5"/>
  <c r="AH35" i="5"/>
  <c r="AI38" i="5"/>
  <c r="AH39" i="5"/>
  <c r="AI42" i="5"/>
  <c r="AH43" i="5"/>
  <c r="AI46" i="5"/>
  <c r="AH47" i="5"/>
  <c r="AI54" i="5"/>
  <c r="AI31" i="5"/>
  <c r="AH32" i="5"/>
  <c r="AK33" i="5"/>
  <c r="AI35" i="5"/>
  <c r="AH36" i="5"/>
  <c r="AK37" i="5"/>
  <c r="AI39" i="5"/>
  <c r="AH40" i="5"/>
  <c r="AI43" i="5"/>
  <c r="AH44" i="5"/>
  <c r="AG35" i="5"/>
  <c r="AG39" i="5"/>
  <c r="AG41" i="5"/>
  <c r="AG43" i="5"/>
  <c r="AG45" i="5"/>
  <c r="AG47" i="5"/>
  <c r="AG32" i="5"/>
  <c r="AG31" i="5"/>
  <c r="AG54" i="5"/>
  <c r="AG33" i="5"/>
  <c r="AG37" i="5"/>
  <c r="AG34" i="5"/>
  <c r="AG36" i="5"/>
  <c r="AG38" i="5"/>
  <c r="AG40" i="5"/>
  <c r="AG42" i="5"/>
  <c r="AG44" i="5"/>
  <c r="AG46" i="5"/>
  <c r="AD72" i="5"/>
  <c r="AC72" i="5"/>
  <c r="AB72" i="5"/>
  <c r="AA72" i="5"/>
  <c r="Z72" i="5"/>
  <c r="AD71" i="5"/>
  <c r="AC71" i="5"/>
  <c r="AB71" i="5"/>
  <c r="AA71" i="5"/>
  <c r="Z71" i="5"/>
  <c r="AD70" i="5"/>
  <c r="AC70" i="5"/>
  <c r="AB70" i="5"/>
  <c r="AA70" i="5"/>
  <c r="Z70" i="5"/>
  <c r="AD69" i="5"/>
  <c r="AC69" i="5"/>
  <c r="AB69" i="5"/>
  <c r="AA69" i="5"/>
  <c r="Z69" i="5"/>
  <c r="AD68" i="5"/>
  <c r="AC68" i="5"/>
  <c r="AB68" i="5"/>
  <c r="AA68" i="5"/>
  <c r="Z68" i="5"/>
  <c r="AD67" i="5"/>
  <c r="AC67" i="5"/>
  <c r="AB67" i="5"/>
  <c r="AA67" i="5"/>
  <c r="Z67" i="5"/>
  <c r="AD66" i="5"/>
  <c r="AC66" i="5"/>
  <c r="AB66" i="5"/>
  <c r="AA66" i="5"/>
  <c r="Z66" i="5"/>
  <c r="AB65" i="5"/>
  <c r="AA65" i="5"/>
  <c r="Z65" i="5"/>
  <c r="AD64" i="5"/>
  <c r="AC64" i="5"/>
  <c r="AB64" i="5"/>
  <c r="AA64" i="5"/>
  <c r="Z64" i="5"/>
  <c r="AD63" i="5"/>
  <c r="AC63" i="5"/>
  <c r="AB63" i="5"/>
  <c r="AA63" i="5"/>
  <c r="Z63" i="5"/>
  <c r="AD62" i="5"/>
  <c r="AC62" i="5"/>
  <c r="AB62" i="5"/>
  <c r="AA62" i="5"/>
  <c r="Z62" i="5"/>
  <c r="AD61" i="5"/>
  <c r="AC61" i="5"/>
  <c r="AB61" i="5"/>
  <c r="AA61" i="5"/>
  <c r="Z61" i="5"/>
  <c r="AD60" i="5"/>
  <c r="AC60" i="5"/>
  <c r="AB60" i="5"/>
  <c r="AA60" i="5"/>
  <c r="Z60" i="5"/>
  <c r="AD59" i="5"/>
  <c r="AC59" i="5"/>
  <c r="AB59" i="5"/>
  <c r="AA59" i="5"/>
  <c r="Z59" i="5"/>
  <c r="AD58" i="5"/>
  <c r="AC58" i="5"/>
  <c r="AB58" i="5"/>
  <c r="AA58" i="5"/>
  <c r="Z58" i="5"/>
  <c r="AD57" i="5"/>
  <c r="AC57" i="5"/>
  <c r="AB57" i="5"/>
  <c r="AA57" i="5"/>
  <c r="Z57" i="5"/>
  <c r="AD56" i="5"/>
  <c r="AC56" i="5"/>
  <c r="AB56" i="5"/>
  <c r="AA56" i="5"/>
  <c r="Z56" i="5"/>
  <c r="AD55" i="5"/>
  <c r="AC55" i="5"/>
  <c r="AB55" i="5"/>
  <c r="AA55" i="5"/>
  <c r="Z55" i="5"/>
  <c r="AD54" i="5"/>
  <c r="AC54" i="5"/>
  <c r="AB54" i="5"/>
  <c r="AA54" i="5"/>
  <c r="Z54" i="5"/>
  <c r="AD48" i="5"/>
  <c r="AC48" i="5"/>
  <c r="AB48" i="5"/>
  <c r="AA48" i="5"/>
  <c r="Z48" i="5"/>
  <c r="AD47" i="5"/>
  <c r="AC47" i="5"/>
  <c r="AB47" i="5"/>
  <c r="AA47" i="5"/>
  <c r="Z47" i="5"/>
  <c r="AD46" i="5"/>
  <c r="AC46" i="5"/>
  <c r="AB46" i="5"/>
  <c r="AA46" i="5"/>
  <c r="Z46" i="5"/>
  <c r="AD45" i="5"/>
  <c r="AC45" i="5"/>
  <c r="AB45" i="5"/>
  <c r="AA45" i="5"/>
  <c r="Z45" i="5"/>
  <c r="AD44" i="5"/>
  <c r="AC44" i="5"/>
  <c r="AB44" i="5"/>
  <c r="AA44" i="5"/>
  <c r="Z44" i="5"/>
  <c r="AD43" i="5"/>
  <c r="AC43" i="5"/>
  <c r="AB43" i="5"/>
  <c r="AA43" i="5"/>
  <c r="Z43" i="5"/>
  <c r="AD42" i="5"/>
  <c r="AC42" i="5"/>
  <c r="AB42" i="5"/>
  <c r="AA42" i="5"/>
  <c r="Z42" i="5"/>
  <c r="AB41" i="5"/>
  <c r="AA41" i="5"/>
  <c r="Z41" i="5"/>
  <c r="AD40" i="5"/>
  <c r="AC40" i="5"/>
  <c r="AB40" i="5"/>
  <c r="AA40" i="5"/>
  <c r="Z40" i="5"/>
  <c r="AD39" i="5"/>
  <c r="AC39" i="5"/>
  <c r="AB39" i="5"/>
  <c r="AA39" i="5"/>
  <c r="Z39" i="5"/>
  <c r="AD38" i="5"/>
  <c r="AC38" i="5"/>
  <c r="AB38" i="5"/>
  <c r="AA38" i="5"/>
  <c r="Z38" i="5"/>
  <c r="AD37" i="5"/>
  <c r="AC37" i="5"/>
  <c r="AB37" i="5"/>
  <c r="AA37" i="5"/>
  <c r="Z37" i="5"/>
  <c r="AD36" i="5"/>
  <c r="AC36" i="5"/>
  <c r="AB36" i="5"/>
  <c r="AA36" i="5"/>
  <c r="Z36" i="5"/>
  <c r="AD35" i="5"/>
  <c r="AC35" i="5"/>
  <c r="AB35" i="5"/>
  <c r="AA35" i="5"/>
  <c r="Z35" i="5"/>
  <c r="AD34" i="5"/>
  <c r="AC34" i="5"/>
  <c r="AB34" i="5"/>
  <c r="AA34" i="5"/>
  <c r="Z34" i="5"/>
  <c r="AD33" i="5"/>
  <c r="AC33" i="5"/>
  <c r="AB33" i="5"/>
  <c r="AA33" i="5"/>
  <c r="Z33" i="5"/>
  <c r="AD32" i="5"/>
  <c r="AC32" i="5"/>
  <c r="AB32" i="5"/>
  <c r="AA32" i="5"/>
  <c r="Z32" i="5"/>
  <c r="AD31" i="5"/>
  <c r="AC31" i="5"/>
  <c r="AB31" i="5"/>
  <c r="AA31" i="5"/>
  <c r="Z31" i="5"/>
  <c r="D44" i="35" l="1"/>
  <c r="D37" i="35"/>
  <c r="D48" i="35"/>
  <c r="D41" i="35"/>
  <c r="D36" i="35"/>
  <c r="D45" i="35"/>
  <c r="O31" i="49"/>
  <c r="D31" i="35"/>
  <c r="D34" i="35"/>
  <c r="D38" i="35"/>
  <c r="D42" i="35"/>
  <c r="D46" i="35"/>
  <c r="D35" i="35"/>
  <c r="D39" i="35"/>
  <c r="D43" i="35"/>
  <c r="D47" i="35"/>
  <c r="D40" i="35"/>
  <c r="D33" i="35"/>
  <c r="D49" i="35"/>
  <c r="AB30" i="5"/>
  <c r="AM67" i="5"/>
  <c r="AK30" i="5"/>
  <c r="AA30" i="5"/>
  <c r="AI30" i="5"/>
  <c r="AC30" i="5"/>
  <c r="AM71" i="5"/>
  <c r="Z30" i="5"/>
  <c r="Y55" i="5"/>
  <c r="Y59" i="5"/>
  <c r="Y63" i="5"/>
  <c r="Y67" i="5"/>
  <c r="Y71" i="5"/>
  <c r="AJ30" i="5"/>
  <c r="Y54" i="5"/>
  <c r="Y62" i="5"/>
  <c r="AH30" i="5"/>
  <c r="Y57" i="5"/>
  <c r="Y61" i="5"/>
  <c r="Y69" i="5"/>
  <c r="AM30" i="5"/>
  <c r="Y58" i="5"/>
  <c r="Y66" i="5"/>
  <c r="Y70" i="5"/>
  <c r="AD30" i="5"/>
  <c r="Y56" i="5"/>
  <c r="Y60" i="5"/>
  <c r="Y64" i="5"/>
  <c r="Y68" i="5"/>
  <c r="Y72" i="5"/>
  <c r="AM63" i="5"/>
  <c r="AM56" i="5"/>
  <c r="AR30" i="5"/>
  <c r="AM48" i="5"/>
  <c r="AM38" i="5"/>
  <c r="AM42" i="5"/>
  <c r="AM46" i="5"/>
  <c r="AM33" i="5"/>
  <c r="AM40" i="5"/>
  <c r="AP54" i="5"/>
  <c r="AM36" i="5"/>
  <c r="AM44" i="5"/>
  <c r="AM47" i="5"/>
  <c r="AQ54" i="5"/>
  <c r="AM41" i="5"/>
  <c r="AM35" i="5"/>
  <c r="AN54" i="5"/>
  <c r="AM66" i="5"/>
  <c r="AM58" i="5"/>
  <c r="AM70" i="5"/>
  <c r="AM62" i="5"/>
  <c r="AQ30" i="5"/>
  <c r="AP30" i="5"/>
  <c r="AF54" i="5"/>
  <c r="AG30" i="5"/>
  <c r="S41" i="5"/>
  <c r="W48" i="5"/>
  <c r="V48" i="5"/>
  <c r="U48" i="5"/>
  <c r="T48" i="5"/>
  <c r="S48" i="5"/>
  <c r="W47" i="5"/>
  <c r="V47" i="5"/>
  <c r="U47" i="5"/>
  <c r="T47" i="5"/>
  <c r="S47" i="5"/>
  <c r="W46" i="5"/>
  <c r="V46" i="5"/>
  <c r="U46" i="5"/>
  <c r="T46" i="5"/>
  <c r="S46" i="5"/>
  <c r="W45" i="5"/>
  <c r="V45" i="5"/>
  <c r="U45" i="5"/>
  <c r="T45" i="5"/>
  <c r="S45" i="5"/>
  <c r="W44" i="5"/>
  <c r="V44" i="5"/>
  <c r="U44" i="5"/>
  <c r="T44" i="5"/>
  <c r="S44" i="5"/>
  <c r="W43" i="5"/>
  <c r="V43" i="5"/>
  <c r="U43" i="5"/>
  <c r="T43" i="5"/>
  <c r="S43" i="5"/>
  <c r="W42" i="5"/>
  <c r="V42" i="5"/>
  <c r="U42" i="5"/>
  <c r="T42" i="5"/>
  <c r="S42" i="5"/>
  <c r="V41" i="5"/>
  <c r="U41" i="5"/>
  <c r="W40" i="5"/>
  <c r="V40" i="5"/>
  <c r="U40" i="5"/>
  <c r="T40" i="5"/>
  <c r="S40" i="5"/>
  <c r="V39" i="5"/>
  <c r="U39" i="5"/>
  <c r="T39" i="5"/>
  <c r="S39" i="5"/>
  <c r="W38" i="5"/>
  <c r="V38" i="5"/>
  <c r="U38" i="5"/>
  <c r="T38" i="5"/>
  <c r="S38" i="5"/>
  <c r="W37" i="5"/>
  <c r="V37" i="5"/>
  <c r="U37" i="5"/>
  <c r="T37" i="5"/>
  <c r="S37" i="5"/>
  <c r="W36" i="5"/>
  <c r="V36" i="5"/>
  <c r="U36" i="5"/>
  <c r="T36" i="5"/>
  <c r="S36" i="5"/>
  <c r="W35" i="5"/>
  <c r="V35" i="5"/>
  <c r="U35" i="5"/>
  <c r="T35" i="5"/>
  <c r="S35" i="5"/>
  <c r="W34" i="5"/>
  <c r="V34" i="5"/>
  <c r="U34" i="5"/>
  <c r="T34" i="5"/>
  <c r="S34" i="5"/>
  <c r="V33" i="5"/>
  <c r="U33" i="5"/>
  <c r="T33" i="5"/>
  <c r="S33" i="5"/>
  <c r="W32" i="5"/>
  <c r="V32" i="5"/>
  <c r="U32" i="5"/>
  <c r="T32" i="5"/>
  <c r="S32" i="5"/>
  <c r="W31" i="5"/>
  <c r="V31" i="5"/>
  <c r="U31" i="5"/>
  <c r="T31" i="5"/>
  <c r="S31" i="5"/>
  <c r="S57" i="5"/>
  <c r="S61" i="5"/>
  <c r="S64" i="5"/>
  <c r="S65" i="5"/>
  <c r="S68" i="5"/>
  <c r="S69" i="5"/>
  <c r="T70" i="5"/>
  <c r="U69" i="5"/>
  <c r="V68" i="5"/>
  <c r="W67" i="5"/>
  <c r="T66" i="5"/>
  <c r="U65" i="5"/>
  <c r="T62" i="5"/>
  <c r="U61" i="5"/>
  <c r="V60" i="5"/>
  <c r="W59" i="5"/>
  <c r="T58" i="5"/>
  <c r="U57" i="5"/>
  <c r="W54" i="5"/>
  <c r="T54" i="5"/>
  <c r="U55" i="5"/>
  <c r="T55" i="5"/>
  <c r="W72" i="5"/>
  <c r="V72" i="5"/>
  <c r="U72" i="5"/>
  <c r="T72" i="5"/>
  <c r="S72" i="5"/>
  <c r="W71" i="5"/>
  <c r="V71" i="5"/>
  <c r="U71" i="5"/>
  <c r="T71" i="5"/>
  <c r="S71" i="5"/>
  <c r="W70" i="5"/>
  <c r="V70" i="5"/>
  <c r="U70" i="5"/>
  <c r="S70" i="5"/>
  <c r="W69" i="5"/>
  <c r="V69" i="5"/>
  <c r="T69" i="5"/>
  <c r="W68" i="5"/>
  <c r="U68" i="5"/>
  <c r="T68" i="5"/>
  <c r="V67" i="5"/>
  <c r="U67" i="5"/>
  <c r="T67" i="5"/>
  <c r="W66" i="5"/>
  <c r="V66" i="5"/>
  <c r="U66" i="5"/>
  <c r="S66" i="5"/>
  <c r="V65" i="5"/>
  <c r="W64" i="5"/>
  <c r="V64" i="5"/>
  <c r="U64" i="5"/>
  <c r="T64" i="5"/>
  <c r="V63" i="5"/>
  <c r="U63" i="5"/>
  <c r="T63" i="5"/>
  <c r="S63" i="5"/>
  <c r="W62" i="5"/>
  <c r="V62" i="5"/>
  <c r="U62" i="5"/>
  <c r="S62" i="5"/>
  <c r="W61" i="5"/>
  <c r="V61" i="5"/>
  <c r="T61" i="5"/>
  <c r="W60" i="5"/>
  <c r="U60" i="5"/>
  <c r="T60" i="5"/>
  <c r="S60" i="5"/>
  <c r="V59" i="5"/>
  <c r="U59" i="5"/>
  <c r="T59" i="5"/>
  <c r="W58" i="5"/>
  <c r="V58" i="5"/>
  <c r="U58" i="5"/>
  <c r="S58" i="5"/>
  <c r="V57" i="5"/>
  <c r="T57" i="5"/>
  <c r="W56" i="5"/>
  <c r="V56" i="5"/>
  <c r="U56" i="5"/>
  <c r="T56" i="5"/>
  <c r="S56" i="5"/>
  <c r="W55" i="5"/>
  <c r="V55" i="5"/>
  <c r="V54" i="5"/>
  <c r="U54" i="5"/>
  <c r="L54" i="5"/>
  <c r="L56" i="5"/>
  <c r="L32" i="5"/>
  <c r="K41" i="5"/>
  <c r="K33" i="5"/>
  <c r="K34" i="5"/>
  <c r="K35" i="5"/>
  <c r="K36" i="5"/>
  <c r="K37" i="5"/>
  <c r="K38" i="5"/>
  <c r="K39" i="5"/>
  <c r="K40" i="5"/>
  <c r="K42" i="5"/>
  <c r="K43" i="5"/>
  <c r="K44" i="5"/>
  <c r="K45" i="5"/>
  <c r="K46" i="5"/>
  <c r="K47" i="5"/>
  <c r="K48" i="5"/>
  <c r="K31" i="5"/>
  <c r="K32" i="5"/>
  <c r="L55" i="5"/>
  <c r="P72" i="5"/>
  <c r="O72" i="5"/>
  <c r="N72" i="5"/>
  <c r="M72" i="5"/>
  <c r="L72" i="5"/>
  <c r="P71" i="5"/>
  <c r="O71" i="5"/>
  <c r="N71" i="5"/>
  <c r="M71" i="5"/>
  <c r="L71" i="5"/>
  <c r="P70" i="5"/>
  <c r="O70" i="5"/>
  <c r="N70" i="5"/>
  <c r="M70" i="5"/>
  <c r="L70" i="5"/>
  <c r="P69" i="5"/>
  <c r="O69" i="5"/>
  <c r="N69" i="5"/>
  <c r="M69" i="5"/>
  <c r="L69" i="5"/>
  <c r="P68" i="5"/>
  <c r="O68" i="5"/>
  <c r="N68" i="5"/>
  <c r="M68" i="5"/>
  <c r="L68" i="5"/>
  <c r="P67" i="5"/>
  <c r="O67" i="5"/>
  <c r="N67" i="5"/>
  <c r="M67" i="5"/>
  <c r="L67" i="5"/>
  <c r="P66" i="5"/>
  <c r="O66" i="5"/>
  <c r="N66" i="5"/>
  <c r="M66" i="5"/>
  <c r="L66" i="5"/>
  <c r="O65" i="5"/>
  <c r="M65" i="5"/>
  <c r="L65" i="5"/>
  <c r="P64" i="5"/>
  <c r="O64" i="5"/>
  <c r="N64" i="5"/>
  <c r="M64" i="5"/>
  <c r="L64" i="5"/>
  <c r="P63" i="5"/>
  <c r="O63" i="5"/>
  <c r="N63" i="5"/>
  <c r="M63" i="5"/>
  <c r="L63" i="5"/>
  <c r="P62" i="5"/>
  <c r="O62" i="5"/>
  <c r="N62" i="5"/>
  <c r="M62" i="5"/>
  <c r="L62" i="5"/>
  <c r="P61" i="5"/>
  <c r="O61" i="5"/>
  <c r="N61" i="5"/>
  <c r="M61" i="5"/>
  <c r="L61" i="5"/>
  <c r="P60" i="5"/>
  <c r="O60" i="5"/>
  <c r="N60" i="5"/>
  <c r="M60" i="5"/>
  <c r="L60" i="5"/>
  <c r="P59" i="5"/>
  <c r="O59" i="5"/>
  <c r="N59" i="5"/>
  <c r="M59" i="5"/>
  <c r="L59" i="5"/>
  <c r="P58" i="5"/>
  <c r="O58" i="5"/>
  <c r="N58" i="5"/>
  <c r="M58" i="5"/>
  <c r="L58" i="5"/>
  <c r="P57" i="5"/>
  <c r="O57" i="5"/>
  <c r="N57" i="5"/>
  <c r="M57" i="5"/>
  <c r="L57" i="5"/>
  <c r="P56" i="5"/>
  <c r="O56" i="5"/>
  <c r="N56" i="5"/>
  <c r="M56" i="5"/>
  <c r="P55" i="5"/>
  <c r="O55" i="5"/>
  <c r="N55" i="5"/>
  <c r="M55" i="5"/>
  <c r="P54" i="5"/>
  <c r="O54" i="5"/>
  <c r="N54" i="5"/>
  <c r="M54" i="5"/>
  <c r="M35" i="5"/>
  <c r="O35" i="5"/>
  <c r="P48" i="5"/>
  <c r="O48" i="5"/>
  <c r="N48" i="5"/>
  <c r="M48" i="5"/>
  <c r="L48" i="5"/>
  <c r="P47" i="5"/>
  <c r="O47" i="5"/>
  <c r="N47" i="5"/>
  <c r="M47" i="5"/>
  <c r="L47" i="5"/>
  <c r="P46" i="5"/>
  <c r="O46" i="5"/>
  <c r="N46" i="5"/>
  <c r="M46" i="5"/>
  <c r="L46" i="5"/>
  <c r="P45" i="5"/>
  <c r="O45" i="5"/>
  <c r="N45" i="5"/>
  <c r="M45" i="5"/>
  <c r="L45" i="5"/>
  <c r="P44" i="5"/>
  <c r="O44" i="5"/>
  <c r="N44" i="5"/>
  <c r="M44" i="5"/>
  <c r="L44" i="5"/>
  <c r="P43" i="5"/>
  <c r="O43" i="5"/>
  <c r="N43" i="5"/>
  <c r="M43" i="5"/>
  <c r="L43" i="5"/>
  <c r="P42" i="5"/>
  <c r="O42" i="5"/>
  <c r="N42" i="5"/>
  <c r="M42" i="5"/>
  <c r="L42" i="5"/>
  <c r="O41" i="5"/>
  <c r="M41" i="5"/>
  <c r="L41" i="5"/>
  <c r="P40" i="5"/>
  <c r="O40" i="5"/>
  <c r="N40" i="5"/>
  <c r="M40" i="5"/>
  <c r="L40" i="5"/>
  <c r="P39" i="5"/>
  <c r="O39" i="5"/>
  <c r="N39" i="5"/>
  <c r="M39" i="5"/>
  <c r="L39" i="5"/>
  <c r="P38" i="5"/>
  <c r="O38" i="5"/>
  <c r="N38" i="5"/>
  <c r="M38" i="5"/>
  <c r="L38" i="5"/>
  <c r="P37" i="5"/>
  <c r="O37" i="5"/>
  <c r="N37" i="5"/>
  <c r="M37" i="5"/>
  <c r="L37" i="5"/>
  <c r="P36" i="5"/>
  <c r="O36" i="5"/>
  <c r="N36" i="5"/>
  <c r="M36" i="5"/>
  <c r="L36" i="5"/>
  <c r="P35" i="5"/>
  <c r="N35" i="5"/>
  <c r="L35" i="5"/>
  <c r="P34" i="5"/>
  <c r="O34" i="5"/>
  <c r="N34" i="5"/>
  <c r="M34" i="5"/>
  <c r="L34" i="5"/>
  <c r="P33" i="5"/>
  <c r="O33" i="5"/>
  <c r="N33" i="5"/>
  <c r="M33" i="5"/>
  <c r="L33" i="5"/>
  <c r="P32" i="5"/>
  <c r="O32" i="5"/>
  <c r="N32" i="5"/>
  <c r="M32" i="5"/>
  <c r="P31" i="5"/>
  <c r="P30" i="5" s="1"/>
  <c r="O31" i="5"/>
  <c r="O30" i="5" s="1"/>
  <c r="N31" i="5"/>
  <c r="N30" i="5" s="1"/>
  <c r="M31" i="5"/>
  <c r="L31" i="5"/>
  <c r="L30" i="5" s="1"/>
  <c r="F54" i="5"/>
  <c r="G54" i="5"/>
  <c r="H54" i="5"/>
  <c r="I54" i="5"/>
  <c r="E54" i="5"/>
  <c r="F55" i="5"/>
  <c r="G55" i="5"/>
  <c r="H55" i="5"/>
  <c r="I55" i="5"/>
  <c r="F56" i="5"/>
  <c r="G56" i="5"/>
  <c r="H56" i="5"/>
  <c r="I56" i="5"/>
  <c r="F57" i="5"/>
  <c r="G57" i="5"/>
  <c r="H57" i="5"/>
  <c r="I57" i="5"/>
  <c r="F58" i="5"/>
  <c r="G58" i="5"/>
  <c r="H58" i="5"/>
  <c r="I58" i="5"/>
  <c r="F59" i="5"/>
  <c r="G59" i="5"/>
  <c r="H59" i="5"/>
  <c r="I59" i="5"/>
  <c r="F60" i="5"/>
  <c r="G60" i="5"/>
  <c r="H60" i="5"/>
  <c r="I60" i="5"/>
  <c r="F61" i="5"/>
  <c r="G61" i="5"/>
  <c r="H61" i="5"/>
  <c r="I61" i="5"/>
  <c r="F62" i="5"/>
  <c r="G62" i="5"/>
  <c r="H62" i="5"/>
  <c r="I62" i="5"/>
  <c r="F63" i="5"/>
  <c r="G63" i="5"/>
  <c r="H63" i="5"/>
  <c r="I63" i="5"/>
  <c r="F64" i="5"/>
  <c r="G64" i="5"/>
  <c r="H64" i="5"/>
  <c r="I64" i="5"/>
  <c r="F65" i="5"/>
  <c r="G65" i="5"/>
  <c r="F66" i="5"/>
  <c r="G66" i="5"/>
  <c r="H66" i="5"/>
  <c r="I66" i="5"/>
  <c r="F67" i="5"/>
  <c r="G67" i="5"/>
  <c r="H67" i="5"/>
  <c r="I67" i="5"/>
  <c r="F68" i="5"/>
  <c r="G68" i="5"/>
  <c r="H68" i="5"/>
  <c r="I68" i="5"/>
  <c r="F69" i="5"/>
  <c r="G69" i="5"/>
  <c r="H69" i="5"/>
  <c r="I69" i="5"/>
  <c r="F70" i="5"/>
  <c r="G70" i="5"/>
  <c r="H70" i="5"/>
  <c r="I70" i="5"/>
  <c r="F71" i="5"/>
  <c r="G71" i="5"/>
  <c r="H71" i="5"/>
  <c r="I71" i="5"/>
  <c r="F72" i="5"/>
  <c r="G72" i="5"/>
  <c r="H72" i="5"/>
  <c r="I72" i="5"/>
  <c r="E56" i="5"/>
  <c r="E57" i="5"/>
  <c r="E58" i="5"/>
  <c r="E59" i="5"/>
  <c r="E60" i="5"/>
  <c r="E61" i="5"/>
  <c r="E62" i="5"/>
  <c r="E63" i="5"/>
  <c r="E64" i="5"/>
  <c r="E65" i="5"/>
  <c r="E66" i="5"/>
  <c r="E67" i="5"/>
  <c r="E68" i="5"/>
  <c r="E69" i="5"/>
  <c r="E70" i="5"/>
  <c r="E71" i="5"/>
  <c r="E72" i="5"/>
  <c r="E55" i="5"/>
  <c r="F39" i="5"/>
  <c r="G39" i="5"/>
  <c r="H39" i="5"/>
  <c r="I39" i="5"/>
  <c r="F40" i="5"/>
  <c r="G40" i="5"/>
  <c r="H40" i="5"/>
  <c r="I40" i="5"/>
  <c r="F41" i="5"/>
  <c r="G41" i="5"/>
  <c r="F42" i="5"/>
  <c r="G42" i="5"/>
  <c r="H42" i="5"/>
  <c r="I42" i="5"/>
  <c r="F43" i="5"/>
  <c r="G43" i="5"/>
  <c r="H43" i="5"/>
  <c r="I43" i="5"/>
  <c r="F44" i="5"/>
  <c r="G44" i="5"/>
  <c r="H44" i="5"/>
  <c r="I44" i="5"/>
  <c r="F45" i="5"/>
  <c r="G45" i="5"/>
  <c r="H45" i="5"/>
  <c r="I45" i="5"/>
  <c r="F46" i="5"/>
  <c r="G46" i="5"/>
  <c r="H46" i="5"/>
  <c r="I46" i="5"/>
  <c r="F47" i="5"/>
  <c r="G47" i="5"/>
  <c r="H47" i="5"/>
  <c r="I47" i="5"/>
  <c r="F48" i="5"/>
  <c r="G48" i="5"/>
  <c r="H48" i="5"/>
  <c r="I48" i="5"/>
  <c r="E40" i="5"/>
  <c r="E41" i="5"/>
  <c r="E42" i="5"/>
  <c r="E43" i="5"/>
  <c r="E44" i="5"/>
  <c r="E45" i="5"/>
  <c r="E46" i="5"/>
  <c r="E47" i="5"/>
  <c r="E48" i="5"/>
  <c r="D40" i="5"/>
  <c r="D41" i="5"/>
  <c r="D42" i="5"/>
  <c r="D43" i="5"/>
  <c r="D44" i="5"/>
  <c r="D45" i="5"/>
  <c r="D46" i="5"/>
  <c r="D47" i="5"/>
  <c r="D48" i="5"/>
  <c r="D32" i="5"/>
  <c r="D33" i="5"/>
  <c r="D34" i="5"/>
  <c r="D35" i="5"/>
  <c r="D36" i="5"/>
  <c r="D37" i="5"/>
  <c r="D38" i="5"/>
  <c r="D39" i="5"/>
  <c r="D31" i="5"/>
  <c r="E32" i="5"/>
  <c r="F32" i="5"/>
  <c r="G32" i="5"/>
  <c r="H32" i="5"/>
  <c r="I32" i="5"/>
  <c r="E33" i="5"/>
  <c r="F33" i="5"/>
  <c r="G33" i="5"/>
  <c r="H33" i="5"/>
  <c r="I33" i="5"/>
  <c r="E34" i="5"/>
  <c r="F34" i="5"/>
  <c r="G34" i="5"/>
  <c r="H34" i="5"/>
  <c r="I34" i="5"/>
  <c r="E35" i="5"/>
  <c r="F35" i="5"/>
  <c r="G35" i="5"/>
  <c r="H35" i="5"/>
  <c r="I35" i="5"/>
  <c r="E36" i="5"/>
  <c r="F36" i="5"/>
  <c r="G36" i="5"/>
  <c r="H36" i="5"/>
  <c r="I36" i="5"/>
  <c r="E37" i="5"/>
  <c r="F37" i="5"/>
  <c r="G37" i="5"/>
  <c r="H37" i="5"/>
  <c r="I37" i="5"/>
  <c r="E38" i="5"/>
  <c r="F38" i="5"/>
  <c r="G38" i="5"/>
  <c r="H38" i="5"/>
  <c r="I38" i="5"/>
  <c r="E39" i="5"/>
  <c r="F31" i="5"/>
  <c r="G31" i="5"/>
  <c r="H31" i="5"/>
  <c r="I31" i="5"/>
  <c r="E31" i="5"/>
  <c r="AO30" i="5"/>
  <c r="M30" i="5" l="1"/>
  <c r="W30" i="5"/>
  <c r="U30" i="5"/>
  <c r="T30" i="5"/>
  <c r="G30" i="5"/>
  <c r="K54" i="5"/>
  <c r="S30" i="5"/>
  <c r="I30" i="5"/>
  <c r="K56" i="5"/>
  <c r="K57" i="5"/>
  <c r="K61" i="5"/>
  <c r="K69" i="5"/>
  <c r="R30" i="5"/>
  <c r="V30" i="5"/>
  <c r="AM54" i="5"/>
  <c r="K55" i="5"/>
  <c r="K59" i="5"/>
  <c r="K63" i="5"/>
  <c r="K67" i="5"/>
  <c r="K71" i="5"/>
  <c r="K60" i="5"/>
  <c r="K64" i="5"/>
  <c r="K68" i="5"/>
  <c r="K72" i="5"/>
  <c r="K58" i="5"/>
  <c r="K62" i="5"/>
  <c r="K66" i="5"/>
  <c r="K70" i="5"/>
  <c r="K30" i="5"/>
  <c r="D55" i="5"/>
  <c r="D72" i="5"/>
  <c r="D68" i="5"/>
  <c r="D64" i="5"/>
  <c r="D56" i="5"/>
  <c r="D70" i="5"/>
  <c r="D69" i="5"/>
  <c r="D66" i="5"/>
  <c r="D62" i="5"/>
  <c r="D61" i="5"/>
  <c r="D58" i="5"/>
  <c r="D57" i="5"/>
  <c r="D60" i="5"/>
  <c r="H30" i="5"/>
  <c r="D71" i="5"/>
  <c r="D67" i="5"/>
  <c r="D63" i="5"/>
  <c r="D59" i="5"/>
  <c r="D54" i="5"/>
  <c r="R69" i="5"/>
  <c r="R61" i="5"/>
  <c r="R60" i="5"/>
  <c r="R58" i="5"/>
  <c r="R62" i="5"/>
  <c r="R66" i="5"/>
  <c r="R70" i="5"/>
  <c r="R64" i="5"/>
  <c r="R68" i="5"/>
  <c r="R71" i="5"/>
  <c r="R56" i="5"/>
  <c r="S59" i="5"/>
  <c r="R59" i="5" s="1"/>
  <c r="S67" i="5"/>
  <c r="R67" i="5" s="1"/>
  <c r="R72" i="5"/>
  <c r="S55" i="5"/>
  <c r="R55" i="5" s="1"/>
  <c r="S54" i="5"/>
  <c r="R54" i="5" s="1"/>
  <c r="F30" i="5"/>
  <c r="D30" i="5"/>
  <c r="AN30" i="5"/>
  <c r="E30" i="5"/>
  <c r="C14" i="1"/>
  <c r="C13" i="1"/>
  <c r="C12" i="1"/>
  <c r="D97" i="49"/>
  <c r="D96" i="49"/>
  <c r="D95" i="49"/>
  <c r="D94" i="49"/>
  <c r="D93" i="49"/>
  <c r="D92" i="49"/>
  <c r="D91" i="49"/>
  <c r="D90" i="49"/>
  <c r="D89" i="49"/>
  <c r="D88" i="49"/>
  <c r="D87" i="49"/>
  <c r="D86" i="49"/>
  <c r="D85" i="49"/>
  <c r="D84" i="49"/>
  <c r="D83" i="49"/>
  <c r="D82" i="49"/>
  <c r="D81" i="49"/>
  <c r="D80" i="49"/>
  <c r="G79" i="49"/>
  <c r="F79" i="49"/>
  <c r="E79" i="49"/>
  <c r="G56" i="49"/>
  <c r="G7" i="49"/>
  <c r="G44" i="49" s="1"/>
  <c r="F7" i="49"/>
  <c r="F45" i="49" s="1"/>
  <c r="E46" i="49"/>
  <c r="G79" i="48"/>
  <c r="F79" i="48"/>
  <c r="F7" i="48"/>
  <c r="E7" i="48"/>
  <c r="D79" i="48" l="1"/>
  <c r="G35" i="48"/>
  <c r="G39" i="48"/>
  <c r="G43" i="48"/>
  <c r="G47" i="48"/>
  <c r="G32" i="48"/>
  <c r="G37" i="48"/>
  <c r="G45" i="48"/>
  <c r="G49" i="48"/>
  <c r="G40" i="48"/>
  <c r="G48" i="48"/>
  <c r="G38" i="48"/>
  <c r="G46" i="48"/>
  <c r="G41" i="48"/>
  <c r="G33" i="48"/>
  <c r="G36" i="48"/>
  <c r="G44" i="48"/>
  <c r="E60" i="48"/>
  <c r="G60" i="48"/>
  <c r="F60" i="48"/>
  <c r="E64" i="48"/>
  <c r="F64" i="48"/>
  <c r="G64" i="48"/>
  <c r="E68" i="48"/>
  <c r="G68" i="48"/>
  <c r="F68" i="48"/>
  <c r="E72" i="48"/>
  <c r="F72" i="48"/>
  <c r="G72" i="48"/>
  <c r="E56" i="48"/>
  <c r="F56" i="48"/>
  <c r="G56" i="48"/>
  <c r="F61" i="48"/>
  <c r="E61" i="48"/>
  <c r="G61" i="48"/>
  <c r="F65" i="48"/>
  <c r="E65" i="48"/>
  <c r="G65" i="48"/>
  <c r="F69" i="48"/>
  <c r="G69" i="48"/>
  <c r="E69" i="48"/>
  <c r="F73" i="48"/>
  <c r="E73" i="48"/>
  <c r="G73" i="48"/>
  <c r="E34" i="48"/>
  <c r="E37" i="48"/>
  <c r="E41" i="48"/>
  <c r="E45" i="48"/>
  <c r="E49" i="48"/>
  <c r="E35" i="48"/>
  <c r="E43" i="48"/>
  <c r="E38" i="48"/>
  <c r="E46" i="48"/>
  <c r="E33" i="48"/>
  <c r="E36" i="48"/>
  <c r="E40" i="48"/>
  <c r="E44" i="48"/>
  <c r="E48" i="48"/>
  <c r="E32" i="48"/>
  <c r="E39" i="48"/>
  <c r="E47" i="48"/>
  <c r="E42" i="48"/>
  <c r="G57" i="48"/>
  <c r="F57" i="48"/>
  <c r="E57" i="48"/>
  <c r="G62" i="48"/>
  <c r="F62" i="48"/>
  <c r="E62" i="48"/>
  <c r="E66" i="48"/>
  <c r="F66" i="48"/>
  <c r="G70" i="48"/>
  <c r="F70" i="48"/>
  <c r="E70" i="48"/>
  <c r="F38" i="48"/>
  <c r="F42" i="48"/>
  <c r="F46" i="48"/>
  <c r="F40" i="48"/>
  <c r="F35" i="48"/>
  <c r="F43" i="48"/>
  <c r="F34" i="48"/>
  <c r="F37" i="48"/>
  <c r="F41" i="48"/>
  <c r="F45" i="48"/>
  <c r="F49" i="48"/>
  <c r="F33" i="48"/>
  <c r="F36" i="48"/>
  <c r="F44" i="48"/>
  <c r="F48" i="48"/>
  <c r="F39" i="48"/>
  <c r="F47" i="48"/>
  <c r="F32" i="48"/>
  <c r="G59" i="48"/>
  <c r="E59" i="48"/>
  <c r="F59" i="48"/>
  <c r="F63" i="48"/>
  <c r="E63" i="48"/>
  <c r="G63" i="48"/>
  <c r="G67" i="48"/>
  <c r="E67" i="48"/>
  <c r="F67" i="48"/>
  <c r="F71" i="48"/>
  <c r="E71" i="48"/>
  <c r="G71" i="48"/>
  <c r="AH58" i="49"/>
  <c r="AE58" i="49"/>
  <c r="AI58" i="49"/>
  <c r="AD58" i="49"/>
  <c r="AC58" i="49"/>
  <c r="N58" i="49"/>
  <c r="Z58" i="49"/>
  <c r="K58" i="49"/>
  <c r="AA58" i="49"/>
  <c r="S58" i="49"/>
  <c r="O58" i="49"/>
  <c r="J58" i="49"/>
  <c r="V58" i="49"/>
  <c r="R58" i="49"/>
  <c r="AA62" i="49"/>
  <c r="W62" i="49"/>
  <c r="AE62" i="49"/>
  <c r="AC62" i="49"/>
  <c r="U62" i="49"/>
  <c r="AD62" i="49"/>
  <c r="Z62" i="49"/>
  <c r="N62" i="49"/>
  <c r="O62" i="49"/>
  <c r="S62" i="49"/>
  <c r="K62" i="49"/>
  <c r="AI62" i="49"/>
  <c r="V62" i="49"/>
  <c r="R62" i="49"/>
  <c r="J62" i="49"/>
  <c r="AH62" i="49"/>
  <c r="W70" i="49"/>
  <c r="AH70" i="49"/>
  <c r="AC70" i="49"/>
  <c r="AE70" i="49"/>
  <c r="Z70" i="49"/>
  <c r="R70" i="49"/>
  <c r="O70" i="49"/>
  <c r="AI70" i="49"/>
  <c r="V70" i="49"/>
  <c r="K70" i="49"/>
  <c r="AA70" i="49"/>
  <c r="AD70" i="49"/>
  <c r="J70" i="49"/>
  <c r="N70" i="49"/>
  <c r="S70" i="49"/>
  <c r="AH59" i="49"/>
  <c r="Z59" i="49"/>
  <c r="V59" i="49"/>
  <c r="AE59" i="49"/>
  <c r="AA59" i="49"/>
  <c r="N59" i="49"/>
  <c r="S59" i="49"/>
  <c r="AI59" i="49"/>
  <c r="W59" i="49"/>
  <c r="R59" i="49"/>
  <c r="AD59" i="49"/>
  <c r="U59" i="49"/>
  <c r="K59" i="49"/>
  <c r="O59" i="49"/>
  <c r="J59" i="49"/>
  <c r="AC59" i="49"/>
  <c r="AG63" i="49"/>
  <c r="AD63" i="49"/>
  <c r="AC63" i="49"/>
  <c r="N63" i="49"/>
  <c r="U63" i="49"/>
  <c r="V63" i="49"/>
  <c r="R63" i="49"/>
  <c r="AI63" i="49"/>
  <c r="Y63" i="49"/>
  <c r="Q63" i="49"/>
  <c r="I63" i="49"/>
  <c r="AH63" i="49"/>
  <c r="Z63" i="49"/>
  <c r="AE63" i="49"/>
  <c r="W63" i="49"/>
  <c r="K63" i="49"/>
  <c r="AA63" i="49"/>
  <c r="S63" i="49"/>
  <c r="M63" i="49"/>
  <c r="O63" i="49"/>
  <c r="J63" i="49"/>
  <c r="G71" i="49"/>
  <c r="AH71" i="49"/>
  <c r="Z71" i="49"/>
  <c r="R71" i="49"/>
  <c r="AE71" i="49"/>
  <c r="O71" i="49"/>
  <c r="AG71" i="49"/>
  <c r="AD71" i="49"/>
  <c r="N71" i="49"/>
  <c r="U71" i="49"/>
  <c r="S71" i="49"/>
  <c r="AC71" i="49"/>
  <c r="W71" i="49"/>
  <c r="V71" i="49"/>
  <c r="AA71" i="49"/>
  <c r="Q71" i="49"/>
  <c r="K71" i="49"/>
  <c r="M71" i="49"/>
  <c r="J71" i="49"/>
  <c r="AI71" i="49"/>
  <c r="G60" i="49"/>
  <c r="Y60" i="49"/>
  <c r="S60" i="49"/>
  <c r="AD60" i="49"/>
  <c r="AC60" i="49"/>
  <c r="O60" i="49"/>
  <c r="V60" i="49"/>
  <c r="AE60" i="49"/>
  <c r="AA60" i="49"/>
  <c r="J60" i="49"/>
  <c r="W60" i="49"/>
  <c r="R60" i="49"/>
  <c r="AI60" i="49"/>
  <c r="AH60" i="49"/>
  <c r="Z60" i="49"/>
  <c r="K60" i="49"/>
  <c r="N60" i="49"/>
  <c r="AE64" i="49"/>
  <c r="AA64" i="49"/>
  <c r="AD64" i="49"/>
  <c r="AI64" i="49"/>
  <c r="Y64" i="49"/>
  <c r="R64" i="49"/>
  <c r="V64" i="49"/>
  <c r="J64" i="49"/>
  <c r="N64" i="49"/>
  <c r="O64" i="49"/>
  <c r="Z64" i="49"/>
  <c r="S64" i="49"/>
  <c r="U64" i="49"/>
  <c r="AH64" i="49"/>
  <c r="K64" i="49"/>
  <c r="AI68" i="49"/>
  <c r="U68" i="49"/>
  <c r="AH68" i="49"/>
  <c r="AA68" i="49"/>
  <c r="AD68" i="49"/>
  <c r="O68" i="49"/>
  <c r="V68" i="49"/>
  <c r="Y68" i="49"/>
  <c r="W68" i="49"/>
  <c r="S68" i="49"/>
  <c r="J68" i="49"/>
  <c r="I68" i="49"/>
  <c r="AE68" i="49"/>
  <c r="AC68" i="49"/>
  <c r="Z68" i="49"/>
  <c r="R68" i="49"/>
  <c r="N68" i="49"/>
  <c r="K68" i="49"/>
  <c r="F72" i="49"/>
  <c r="AE72" i="49"/>
  <c r="AH72" i="49"/>
  <c r="W72" i="49"/>
  <c r="AD72" i="49"/>
  <c r="R72" i="49"/>
  <c r="J72" i="49"/>
  <c r="AI72" i="49"/>
  <c r="S72" i="49"/>
  <c r="Z72" i="49"/>
  <c r="N72" i="49"/>
  <c r="AC72" i="49"/>
  <c r="O72" i="49"/>
  <c r="V72" i="49"/>
  <c r="K72" i="49"/>
  <c r="AA72" i="49"/>
  <c r="AE66" i="49"/>
  <c r="AA66" i="49"/>
  <c r="AI66" i="49"/>
  <c r="AD66" i="49"/>
  <c r="R66" i="49"/>
  <c r="Z66" i="49"/>
  <c r="K66" i="49"/>
  <c r="AH66" i="49"/>
  <c r="V66" i="49"/>
  <c r="S66" i="49"/>
  <c r="O66" i="49"/>
  <c r="J66" i="49"/>
  <c r="N66" i="49"/>
  <c r="G67" i="49"/>
  <c r="R67" i="49"/>
  <c r="AH67" i="49"/>
  <c r="AC67" i="49"/>
  <c r="V67" i="49"/>
  <c r="AA67" i="49"/>
  <c r="AE67" i="49"/>
  <c r="W67" i="49"/>
  <c r="S67" i="49"/>
  <c r="Z67" i="49"/>
  <c r="AD67" i="49"/>
  <c r="O67" i="49"/>
  <c r="U67" i="49"/>
  <c r="N67" i="49"/>
  <c r="K67" i="49"/>
  <c r="AI67" i="49"/>
  <c r="J67" i="49"/>
  <c r="F57" i="49"/>
  <c r="V57" i="49"/>
  <c r="AH57" i="49"/>
  <c r="AC57" i="49"/>
  <c r="Z57" i="49"/>
  <c r="AG57" i="49"/>
  <c r="W57" i="49"/>
  <c r="U57" i="49"/>
  <c r="S57" i="49"/>
  <c r="N57" i="49"/>
  <c r="K57" i="49"/>
  <c r="AI57" i="49"/>
  <c r="R57" i="49"/>
  <c r="J57" i="49"/>
  <c r="AE57" i="49"/>
  <c r="M57" i="49"/>
  <c r="AA57" i="49"/>
  <c r="O57" i="49"/>
  <c r="AD57" i="49"/>
  <c r="F61" i="49"/>
  <c r="AE61" i="49"/>
  <c r="AD61" i="49"/>
  <c r="AI61" i="49"/>
  <c r="U61" i="49"/>
  <c r="R61" i="49"/>
  <c r="K61" i="49"/>
  <c r="V61" i="49"/>
  <c r="AG61" i="49"/>
  <c r="AA61" i="49"/>
  <c r="O61" i="49"/>
  <c r="J61" i="49"/>
  <c r="AH61" i="49"/>
  <c r="AC61" i="49"/>
  <c r="N61" i="49"/>
  <c r="Z61" i="49"/>
  <c r="W61" i="49"/>
  <c r="S61" i="49"/>
  <c r="AH65" i="49"/>
  <c r="V65" i="49"/>
  <c r="AE65" i="49"/>
  <c r="AD65" i="49"/>
  <c r="Y65" i="49"/>
  <c r="W65" i="49"/>
  <c r="Z65" i="49"/>
  <c r="AI65" i="49"/>
  <c r="R65" i="49"/>
  <c r="N65" i="49"/>
  <c r="K65" i="49"/>
  <c r="AG65" i="49"/>
  <c r="M65" i="49"/>
  <c r="AA65" i="49"/>
  <c r="Q65" i="49"/>
  <c r="J65" i="49"/>
  <c r="AC65" i="49"/>
  <c r="I65" i="49"/>
  <c r="S65" i="49"/>
  <c r="O65" i="49"/>
  <c r="U65" i="49"/>
  <c r="Z69" i="49"/>
  <c r="AG69" i="49"/>
  <c r="M69" i="49"/>
  <c r="AE69" i="49"/>
  <c r="S69" i="49"/>
  <c r="AH69" i="49"/>
  <c r="AD69" i="49"/>
  <c r="AA69" i="49"/>
  <c r="K69" i="49"/>
  <c r="AC69" i="49"/>
  <c r="Y69" i="49"/>
  <c r="R69" i="49"/>
  <c r="O69" i="49"/>
  <c r="J69" i="49"/>
  <c r="W69" i="49"/>
  <c r="N69" i="49"/>
  <c r="V69" i="49"/>
  <c r="AI69" i="49"/>
  <c r="U69" i="49"/>
  <c r="V73" i="49"/>
  <c r="AH73" i="49"/>
  <c r="Z73" i="49"/>
  <c r="AE73" i="49"/>
  <c r="Y73" i="49"/>
  <c r="W73" i="49"/>
  <c r="R73" i="49"/>
  <c r="AD73" i="49"/>
  <c r="AA73" i="49"/>
  <c r="N73" i="49"/>
  <c r="K73" i="49"/>
  <c r="AC73" i="49"/>
  <c r="M73" i="49"/>
  <c r="J73" i="49"/>
  <c r="U73" i="49"/>
  <c r="S73" i="49"/>
  <c r="I73" i="49"/>
  <c r="O73" i="49"/>
  <c r="AI73" i="49"/>
  <c r="G37" i="49"/>
  <c r="G48" i="49"/>
  <c r="E42" i="49"/>
  <c r="G33" i="49"/>
  <c r="F58" i="48"/>
  <c r="E58" i="48"/>
  <c r="G68" i="49"/>
  <c r="D7" i="49"/>
  <c r="G59" i="49"/>
  <c r="F59" i="49"/>
  <c r="G63" i="49"/>
  <c r="F63" i="49"/>
  <c r="E66" i="49"/>
  <c r="G66" i="49"/>
  <c r="F66" i="49"/>
  <c r="E70" i="49"/>
  <c r="G70" i="49"/>
  <c r="F70" i="49"/>
  <c r="F32" i="49"/>
  <c r="G35" i="49"/>
  <c r="F36" i="49"/>
  <c r="G39" i="49"/>
  <c r="F40" i="49"/>
  <c r="E41" i="49"/>
  <c r="F56" i="49"/>
  <c r="F60" i="49"/>
  <c r="F64" i="49"/>
  <c r="F67" i="49"/>
  <c r="F71" i="49"/>
  <c r="G32" i="49"/>
  <c r="F33" i="49"/>
  <c r="G36" i="49"/>
  <c r="F37" i="49"/>
  <c r="G40" i="49"/>
  <c r="F41" i="49"/>
  <c r="G64" i="49"/>
  <c r="D79" i="49"/>
  <c r="G57" i="49"/>
  <c r="F38" i="49"/>
  <c r="F46" i="49"/>
  <c r="F42" i="49"/>
  <c r="F48" i="49"/>
  <c r="F44" i="49"/>
  <c r="F47" i="49"/>
  <c r="F43" i="49"/>
  <c r="G61" i="49"/>
  <c r="G72" i="49"/>
  <c r="F34" i="49"/>
  <c r="G49" i="49"/>
  <c r="G45" i="49"/>
  <c r="G41" i="49"/>
  <c r="G47" i="49"/>
  <c r="G43" i="49"/>
  <c r="G46" i="49"/>
  <c r="G42" i="49"/>
  <c r="F58" i="49"/>
  <c r="G58" i="49"/>
  <c r="F62" i="49"/>
  <c r="G62" i="49"/>
  <c r="F65" i="49"/>
  <c r="G65" i="49"/>
  <c r="F69" i="49"/>
  <c r="G69" i="49"/>
  <c r="F73" i="49"/>
  <c r="G73" i="49"/>
  <c r="G34" i="49"/>
  <c r="F35" i="49"/>
  <c r="G38" i="49"/>
  <c r="F39" i="49"/>
  <c r="F49" i="49"/>
  <c r="E65" i="49"/>
  <c r="F68" i="49"/>
  <c r="D7" i="48"/>
  <c r="D35" i="48" s="1"/>
  <c r="F31" i="48" l="1"/>
  <c r="E55" i="48"/>
  <c r="D32" i="48"/>
  <c r="D56" i="48"/>
  <c r="N55" i="49"/>
  <c r="Q55" i="49"/>
  <c r="AH55" i="49"/>
  <c r="W55" i="49"/>
  <c r="U55" i="49"/>
  <c r="K55" i="49"/>
  <c r="AE55" i="49"/>
  <c r="Z55" i="49"/>
  <c r="AI55" i="49"/>
  <c r="AG55" i="49"/>
  <c r="AC55" i="49"/>
  <c r="AD55" i="49"/>
  <c r="J55" i="49"/>
  <c r="S55" i="49"/>
  <c r="V55" i="49"/>
  <c r="R55" i="49"/>
  <c r="O55" i="49"/>
  <c r="AA55" i="49"/>
  <c r="Y55" i="49"/>
  <c r="G31" i="49"/>
  <c r="F55" i="49"/>
  <c r="G55" i="49"/>
  <c r="D73" i="48"/>
  <c r="G31" i="48"/>
  <c r="D61" i="48"/>
  <c r="D69" i="48"/>
  <c r="D57" i="48"/>
  <c r="D62" i="48"/>
  <c r="D65" i="48"/>
  <c r="D72" i="48"/>
  <c r="D70" i="48"/>
  <c r="D68" i="48"/>
  <c r="D63" i="48"/>
  <c r="F31" i="49"/>
  <c r="E55" i="49"/>
  <c r="D33" i="48"/>
  <c r="G55" i="48"/>
  <c r="F55" i="48"/>
  <c r="D42" i="48"/>
  <c r="D44" i="48"/>
  <c r="D43" i="48"/>
  <c r="D60" i="48"/>
  <c r="E31" i="48"/>
  <c r="D64" i="48"/>
  <c r="D67" i="48"/>
  <c r="D45" i="48"/>
  <c r="D38" i="48"/>
  <c r="D48" i="48"/>
  <c r="D34" i="48"/>
  <c r="D49" i="48"/>
  <c r="D39" i="48"/>
  <c r="D36" i="48"/>
  <c r="D47" i="48"/>
  <c r="D71" i="48"/>
  <c r="D46" i="48"/>
  <c r="D41" i="48"/>
  <c r="D37" i="48"/>
  <c r="D59" i="48"/>
  <c r="D40" i="48"/>
  <c r="D31" i="49" l="1"/>
  <c r="D31" i="48"/>
  <c r="D55" i="48"/>
  <c r="E56" i="41" l="1"/>
  <c r="E60" i="41"/>
  <c r="E64" i="41"/>
  <c r="F65" i="41"/>
  <c r="E66" i="41"/>
  <c r="F67" i="41"/>
  <c r="F7" i="41"/>
  <c r="F79" i="41"/>
  <c r="K79" i="41"/>
  <c r="L79" i="41"/>
  <c r="E79" i="41"/>
  <c r="D79" i="41" s="1"/>
  <c r="F39" i="41" l="1"/>
  <c r="D7" i="41"/>
  <c r="F42" i="41"/>
  <c r="F35" i="41"/>
  <c r="F44" i="41"/>
  <c r="E71" i="41"/>
  <c r="E70" i="41"/>
  <c r="D70" i="41" s="1"/>
  <c r="E63" i="41"/>
  <c r="D63" i="41" s="1"/>
  <c r="E32" i="41"/>
  <c r="F48" i="41"/>
  <c r="F46" i="41"/>
  <c r="E44" i="41"/>
  <c r="F33" i="41"/>
  <c r="E67" i="41"/>
  <c r="D67" i="41" s="1"/>
  <c r="E33" i="41"/>
  <c r="E48" i="41"/>
  <c r="E59" i="41"/>
  <c r="E37" i="41"/>
  <c r="F69" i="41"/>
  <c r="F72" i="41"/>
  <c r="F68" i="41"/>
  <c r="F57" i="41"/>
  <c r="E34" i="41"/>
  <c r="E36" i="41"/>
  <c r="E38" i="41"/>
  <c r="E40" i="41"/>
  <c r="E41" i="41"/>
  <c r="E43" i="41"/>
  <c r="E45" i="41"/>
  <c r="E47" i="41"/>
  <c r="E49" i="41"/>
  <c r="F64" i="41"/>
  <c r="D64" i="41" s="1"/>
  <c r="F60" i="41"/>
  <c r="D60" i="41" s="1"/>
  <c r="F56" i="41"/>
  <c r="D56" i="41" s="1"/>
  <c r="E73" i="41"/>
  <c r="D73" i="41" s="1"/>
  <c r="E69" i="41"/>
  <c r="D69" i="41" s="1"/>
  <c r="E65" i="41"/>
  <c r="D65" i="41" s="1"/>
  <c r="E62" i="41"/>
  <c r="E58" i="41"/>
  <c r="F71" i="41"/>
  <c r="F58" i="41"/>
  <c r="F34" i="41"/>
  <c r="F36" i="41"/>
  <c r="F40" i="41"/>
  <c r="F41" i="41"/>
  <c r="F43" i="41"/>
  <c r="F45" i="41"/>
  <c r="F47" i="41"/>
  <c r="F49" i="41"/>
  <c r="F66" i="41"/>
  <c r="D66" i="41" s="1"/>
  <c r="F63" i="41"/>
  <c r="F59" i="41"/>
  <c r="E72" i="41"/>
  <c r="D72" i="41" s="1"/>
  <c r="E68" i="41"/>
  <c r="D68" i="41" s="1"/>
  <c r="E61" i="41"/>
  <c r="E57" i="41"/>
  <c r="D57" i="41" s="1"/>
  <c r="F70" i="41"/>
  <c r="F32" i="41"/>
  <c r="E46" i="41"/>
  <c r="E42" i="41"/>
  <c r="E39" i="41"/>
  <c r="E35" i="41"/>
  <c r="D34" i="41"/>
  <c r="F73" i="41"/>
  <c r="D97" i="35"/>
  <c r="D96" i="35"/>
  <c r="D95" i="35"/>
  <c r="D94" i="35"/>
  <c r="D93" i="35"/>
  <c r="D92" i="35"/>
  <c r="D91" i="35"/>
  <c r="D88" i="35"/>
  <c r="D87" i="35"/>
  <c r="D86" i="35"/>
  <c r="D85" i="35"/>
  <c r="D84" i="35"/>
  <c r="D83" i="35"/>
  <c r="D82" i="35"/>
  <c r="D81" i="35"/>
  <c r="C10" i="1"/>
  <c r="D58" i="41" l="1"/>
  <c r="I31" i="41"/>
  <c r="D71" i="41"/>
  <c r="D59" i="41"/>
  <c r="F31" i="41"/>
  <c r="D39" i="41"/>
  <c r="D41" i="41"/>
  <c r="D49" i="41"/>
  <c r="D32" i="41"/>
  <c r="D38" i="41"/>
  <c r="F55" i="41"/>
  <c r="D37" i="41"/>
  <c r="D48" i="41"/>
  <c r="D47" i="41"/>
  <c r="E31" i="41"/>
  <c r="F31" i="35"/>
  <c r="E31" i="35"/>
  <c r="K31" i="41"/>
  <c r="D35" i="41"/>
  <c r="D42" i="41"/>
  <c r="D36" i="41"/>
  <c r="D43" i="41"/>
  <c r="D40" i="41"/>
  <c r="H31" i="41"/>
  <c r="E55" i="41"/>
  <c r="D55" i="41" s="1"/>
  <c r="D33" i="41"/>
  <c r="D44" i="41"/>
  <c r="D45" i="41"/>
  <c r="D46" i="41"/>
  <c r="C11" i="1"/>
  <c r="D31" i="41" l="1"/>
  <c r="D59" i="35"/>
  <c r="D56" i="35"/>
  <c r="D71" i="35"/>
  <c r="D61" i="35"/>
  <c r="D63" i="35"/>
  <c r="E55" i="35"/>
  <c r="D60" i="35"/>
  <c r="F55" i="35"/>
  <c r="D65" i="35"/>
  <c r="D70" i="35"/>
  <c r="D64" i="35"/>
  <c r="D69" i="35"/>
  <c r="D67" i="35"/>
  <c r="D68" i="35"/>
  <c r="D58" i="35"/>
  <c r="D73" i="35"/>
  <c r="D57" i="35"/>
  <c r="D72" i="35"/>
  <c r="D62" i="35"/>
  <c r="D55" i="35" l="1"/>
  <c r="C9" i="1"/>
  <c r="C8" i="1" l="1"/>
</calcChain>
</file>

<file path=xl/sharedStrings.xml><?xml version="1.0" encoding="utf-8"?>
<sst xmlns="http://schemas.openxmlformats.org/spreadsheetml/2006/main" count="1045" uniqueCount="99">
  <si>
    <t>Aclaraciones</t>
  </si>
  <si>
    <t>* En la tabla de observaciones se señala en rojo las celdas con un número de encuestas menor que 10.</t>
  </si>
  <si>
    <t>* En el resto de tablas se blanquean estas celdas.</t>
  </si>
  <si>
    <t>Hombre</t>
  </si>
  <si>
    <t>Mujer</t>
  </si>
  <si>
    <t>De 15 a 29 años</t>
  </si>
  <si>
    <t>De 30 a 44 años</t>
  </si>
  <si>
    <t>De 45 a 59 años</t>
  </si>
  <si>
    <t>De 60 o más años</t>
  </si>
  <si>
    <t>1ª etapa educ. secund. e inferior</t>
  </si>
  <si>
    <t>2ª etapa educ. secund. y postsecund.</t>
  </si>
  <si>
    <t>Educ. superior</t>
  </si>
  <si>
    <t>De 2.000 o menos</t>
  </si>
  <si>
    <t>Entre 2.001 y 10.000</t>
  </si>
  <si>
    <t>De 10.000 o más</t>
  </si>
  <si>
    <t>Zona norte</t>
  </si>
  <si>
    <t>Pamplona</t>
  </si>
  <si>
    <t>Zona media</t>
  </si>
  <si>
    <t>Zona sur</t>
  </si>
  <si>
    <t>Total</t>
  </si>
  <si>
    <t>Sí</t>
  </si>
  <si>
    <t>No</t>
  </si>
  <si>
    <t>SEXO</t>
  </si>
  <si>
    <t>EDAD</t>
  </si>
  <si>
    <t>NIVEL DE ESTUDIOS</t>
  </si>
  <si>
    <t xml:space="preserve">ZONA 2000 </t>
  </si>
  <si>
    <t>TAMAÑO DE MUNICIPIO</t>
  </si>
  <si>
    <t>DATOS ABSOLUTOS</t>
  </si>
  <si>
    <t>OBSERVACIONES</t>
  </si>
  <si>
    <t>PORCENTAJES VERTICALES</t>
  </si>
  <si>
    <t>PORCENTAJES HORIZONTALES</t>
  </si>
  <si>
    <t xml:space="preserve">De cada tabla se muestran los datos absolutos, porcentajes horizontales y verticales y número de observaciones muestrales (o nº de encuestas realizadas). </t>
  </si>
  <si>
    <t xml:space="preserve">Cuando estas observaciones son inferiores a 10, los resultados no son representativos y por lo tanto no son fiables. Ante estos casos se procede de la siguiente manera: </t>
  </si>
  <si>
    <t>T2</t>
  </si>
  <si>
    <t>T1</t>
  </si>
  <si>
    <t>T3</t>
  </si>
  <si>
    <t>T4</t>
  </si>
  <si>
    <t>T5</t>
  </si>
  <si>
    <t>Española</t>
  </si>
  <si>
    <t>Otra</t>
  </si>
  <si>
    <t>NS/NC</t>
  </si>
  <si>
    <t>NACIONALIDAD</t>
  </si>
  <si>
    <t>Población de 15 y más años. En su casa, ¿Con qué frecuencia realiza usted las siguientes tareas?</t>
  </si>
  <si>
    <t>PREGUNTAS SOBRE CONCILIACIÓN DE LA VIDA LABORAL, FAMILIAR Y PERSONAL</t>
  </si>
  <si>
    <t>Población de 15 y más años.  Sin contar con las horas de sueño, ni trabajo, ni otras obligaciones (estudios, limpieza del hogar…), de media, ¿De cuántas horas libres dispone par usted cada día, un  día normal de lunes a viernes? ¿Y un día del fin de semana?</t>
  </si>
  <si>
    <t>Población de 15 y más años. En Navarra, ¿Cómo diría que es la situación de las mujeres en relación a la de los hombres?</t>
  </si>
  <si>
    <t>Población de 15 y más años. Respecto a las siguientes frases, indique en una escala de 0 a 10 (en la que 0 significa en desacuerdo y 10 totalmente de acuerdo) su nivel de acuerdo o desacuerdo:</t>
  </si>
  <si>
    <t>Población de 15 y más años. Y en estas áreas, ¿Considera que la situación de las mujeres en Navarra en mejor, igual o peor que la de los hombres?</t>
  </si>
  <si>
    <t>T6</t>
  </si>
  <si>
    <t>T7</t>
  </si>
  <si>
    <t>Población de 15 y más años. Nivel de esfuerzo para compaginar el trabajo con una serie de actividades.</t>
  </si>
  <si>
    <t>Ocasionalmente</t>
  </si>
  <si>
    <t>Nunca</t>
  </si>
  <si>
    <t>Mejor</t>
  </si>
  <si>
    <t>Igual</t>
  </si>
  <si>
    <t>Peor</t>
  </si>
  <si>
    <t>Siempre</t>
  </si>
  <si>
    <t>La mitad</t>
  </si>
  <si>
    <t>Preparación comidas</t>
  </si>
  <si>
    <t>Recoger la mesa</t>
  </si>
  <si>
    <t>Fregar platos, pucheros</t>
  </si>
  <si>
    <t>¿Viene alguna persona al hogar a ayudar en tareas domésticas o cuidados de personas?</t>
  </si>
  <si>
    <t>Total igualdad' o 'bastante igualdad'</t>
  </si>
  <si>
    <t>Bastante desigualdad' o 'total desigualdad'</t>
  </si>
  <si>
    <t>SITUACIÓN MUJERES EN RELACIÓN A HOMBRES</t>
  </si>
  <si>
    <t>"LAS MUJERES Y LOS HOMBRES TIENEN LOS MISMOS DERECHOS"</t>
  </si>
  <si>
    <t xml:space="preserve"> "LAS MUJERES Y LOS HOMBRES TIENEN LAS MISMAS OPORTUNIDADES"</t>
  </si>
  <si>
    <t>"LAS MUJERES NECESITAN TENER HIJOS/AS PARA REALIZARSE"</t>
  </si>
  <si>
    <t>"UN MENOR DE 6 AÑOS SUFRE SI SU MADRE TRABAJA FUERA"</t>
  </si>
  <si>
    <t>TAREAS DEL HOGAR</t>
  </si>
  <si>
    <t>CUIDADO MENORES DE 15 AÑOS</t>
  </si>
  <si>
    <t>CUIDADO DEPENDIENTES</t>
  </si>
  <si>
    <t>Ninguno' o 'poco'</t>
  </si>
  <si>
    <t>Bastante' o 'mucho'</t>
  </si>
  <si>
    <t>Horas</t>
  </si>
  <si>
    <t>Día normal</t>
  </si>
  <si>
    <t>Semana</t>
  </si>
  <si>
    <t>Día fin de semana</t>
  </si>
  <si>
    <t>SALARIOS</t>
  </si>
  <si>
    <t>POSIBILIDADES DE ASCENSO</t>
  </si>
  <si>
    <t>OPORTUNIDADES PARA ENCONTRAR TRABAJO</t>
  </si>
  <si>
    <t>-</t>
  </si>
  <si>
    <t>ESTABILIDAD EN EL PUESTO DE TRABAJO</t>
  </si>
  <si>
    <t>ACCESO A LA EDUCACIÓN</t>
  </si>
  <si>
    <t>ACCESO A PUESTOS DE RESPONSABILIDAD</t>
  </si>
  <si>
    <t>POSIBILIDADES DE COMPAGINAR</t>
  </si>
  <si>
    <t>ACCESO A PUESTOS DE RESPONSABILIDAD POLÍTICA</t>
  </si>
  <si>
    <t xml:space="preserve">Población de 15 y más años. ¿Viene alguna persona al hogar a ayudar en tareas domésticas o cuidados de personas? </t>
  </si>
  <si>
    <t>ENCUESTA SOCIAL Y DE CONDICIONES DE VIDA, 2016</t>
  </si>
  <si>
    <t xml:space="preserve">En la T2 no se pregunta si la ayuda doméstica es retribuida, en 2020 sí. </t>
  </si>
  <si>
    <t>Compra de alimentos</t>
  </si>
  <si>
    <t>La mayor parte de las veces</t>
  </si>
  <si>
    <t>Cuidado de la ropa</t>
  </si>
  <si>
    <t>Limpieza del hogar</t>
  </si>
  <si>
    <t>Personas</t>
  </si>
  <si>
    <t>* En esta pregunta no se presentan las respuestas de la categoría 'No sabe/No contesta' por resultar una información poco relevante.</t>
  </si>
  <si>
    <t>TAREAS DEL HOGAR *</t>
  </si>
  <si>
    <t>CUIDADO MENORES DE 15 AÑOS *</t>
  </si>
  <si>
    <t>CUIDADO DEPENDIENTES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</si>
</sst>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
    <numFmt numFmtId="165" formatCode="_-* #,##0\ _€_-;\-* #,##0\ _€_-;_-* &quot;-&quot;??\ _€_-;_-@_-"/>
    <numFmt numFmtId="166" formatCode="###0.00"/>
    <numFmt numFmtId="167" formatCode="_-* #,##0.0\ _€_-;\-* #,##0.0\ _€_-;_-* &quot;-&quot;??\ _€_-;_-@_-"/>
  </numFmts>
  <fonts count="14" x14ac:knownFonts="1">
    <font>
      <sz val="11"/>
      <color theme="1"/>
      <name val="Calibri"/>
      <family val="2"/>
      <scheme val="minor"/>
    </font>
    <font>
      <sz val="11"/>
      <color theme="1"/>
      <name val="Calibri"/>
      <family val="2"/>
      <scheme val="minor"/>
    </font>
    <font>
      <sz val="9"/>
      <name val="Arial"/>
      <family val="2"/>
    </font>
    <font>
      <sz val="10"/>
      <name val="Arial"/>
      <family val="2"/>
    </font>
    <font>
      <sz val="10"/>
      <name val="Arial"/>
      <family val="2"/>
    </font>
    <font>
      <sz val="9"/>
      <color indexed="8"/>
      <name val="Arial"/>
      <family val="2"/>
    </font>
    <font>
      <sz val="9"/>
      <color theme="1"/>
      <name val="Arial"/>
      <family val="2"/>
    </font>
    <font>
      <b/>
      <sz val="9"/>
      <color theme="1"/>
      <name val="Arial"/>
      <family val="2"/>
    </font>
    <font>
      <b/>
      <sz val="9"/>
      <name val="Arial"/>
      <family val="2"/>
    </font>
    <font>
      <b/>
      <sz val="12"/>
      <color theme="9" tint="-0.499984740745262"/>
      <name val="Arial"/>
      <family val="2"/>
    </font>
    <font>
      <sz val="10"/>
      <name val="Arial"/>
      <family val="2"/>
    </font>
    <font>
      <sz val="9"/>
      <color indexed="8"/>
      <name val="Arial"/>
      <family val="2"/>
    </font>
    <font>
      <sz val="9"/>
      <color rgb="FFFF0000"/>
      <name val="Arial"/>
      <family val="2"/>
    </font>
    <font>
      <sz val="10"/>
      <name val="Arial"/>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2"/>
      </right>
      <top style="thin">
        <color indexed="61"/>
      </top>
      <bottom style="thin">
        <color indexed="63"/>
      </bottom>
      <diagonal/>
    </border>
    <border>
      <left style="thin">
        <color indexed="62"/>
      </left>
      <right style="thin">
        <color indexed="62"/>
      </right>
      <top style="thin">
        <color indexed="61"/>
      </top>
      <bottom style="thin">
        <color indexed="63"/>
      </bottom>
      <diagonal/>
    </border>
    <border>
      <left/>
      <right style="thin">
        <color indexed="62"/>
      </right>
      <top style="thin">
        <color indexed="63"/>
      </top>
      <bottom style="thin">
        <color indexed="63"/>
      </bottom>
      <diagonal/>
    </border>
    <border>
      <left style="thin">
        <color indexed="62"/>
      </left>
      <right style="thin">
        <color indexed="62"/>
      </right>
      <top style="thin">
        <color indexed="63"/>
      </top>
      <bottom style="thin">
        <color indexed="63"/>
      </bottom>
      <diagonal/>
    </border>
    <border>
      <left/>
      <right style="thin">
        <color indexed="62"/>
      </right>
      <top style="thin">
        <color indexed="63"/>
      </top>
      <bottom style="thin">
        <color indexed="61"/>
      </bottom>
      <diagonal/>
    </border>
    <border>
      <left style="thin">
        <color indexed="62"/>
      </left>
      <right style="thin">
        <color indexed="62"/>
      </right>
      <top style="thin">
        <color indexed="63"/>
      </top>
      <bottom style="thin">
        <color indexed="61"/>
      </bottom>
      <diagonal/>
    </border>
    <border>
      <left style="thin">
        <color indexed="64"/>
      </left>
      <right style="thin">
        <color indexed="64"/>
      </right>
      <top style="thin">
        <color indexed="64"/>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style="thin">
        <color indexed="64"/>
      </bottom>
      <diagonal/>
    </border>
  </borders>
  <cellStyleXfs count="10">
    <xf numFmtId="0" fontId="0" fillId="0" borderId="0"/>
    <xf numFmtId="43" fontId="1" fillId="0" borderId="0" applyFont="0" applyFill="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10" fillId="0" borderId="0"/>
    <xf numFmtId="0" fontId="10" fillId="0" borderId="0"/>
  </cellStyleXfs>
  <cellXfs count="81">
    <xf numFmtId="0" fontId="0" fillId="0" borderId="0" xfId="0"/>
    <xf numFmtId="0" fontId="4" fillId="0" borderId="0" xfId="4"/>
    <xf numFmtId="165" fontId="2" fillId="3" borderId="1" xfId="1" applyNumberFormat="1" applyFont="1" applyFill="1" applyBorder="1" applyAlignment="1">
      <alignment horizontal="right" vertical="top"/>
    </xf>
    <xf numFmtId="165" fontId="2" fillId="2" borderId="1" xfId="1" applyNumberFormat="1" applyFont="1" applyFill="1" applyBorder="1" applyAlignment="1">
      <alignment horizontal="right" vertical="top"/>
    </xf>
    <xf numFmtId="0" fontId="2" fillId="2" borderId="6" xfId="5" applyFont="1" applyFill="1" applyBorder="1" applyAlignment="1">
      <alignment horizontal="left" vertical="top" wrapText="1"/>
    </xf>
    <xf numFmtId="0" fontId="6" fillId="0" borderId="0" xfId="0" applyFont="1"/>
    <xf numFmtId="0" fontId="2" fillId="2" borderId="0" xfId="0" applyFont="1" applyFill="1"/>
    <xf numFmtId="0" fontId="2" fillId="4" borderId="0" xfId="0" applyFont="1" applyFill="1"/>
    <xf numFmtId="0" fontId="8" fillId="4" borderId="0" xfId="0" applyFont="1" applyFill="1"/>
    <xf numFmtId="0" fontId="8" fillId="2" borderId="0" xfId="0" applyFont="1" applyFill="1"/>
    <xf numFmtId="0" fontId="9" fillId="0" borderId="0" xfId="0" applyFont="1"/>
    <xf numFmtId="166" fontId="5" fillId="2" borderId="1" xfId="6" applyNumberFormat="1" applyFont="1" applyFill="1" applyBorder="1" applyAlignment="1">
      <alignment horizontal="right" vertical="top"/>
    </xf>
    <xf numFmtId="0" fontId="2" fillId="2" borderId="1" xfId="5" applyFont="1" applyFill="1" applyBorder="1" applyAlignment="1">
      <alignment horizontal="center" wrapText="1"/>
    </xf>
    <xf numFmtId="0" fontId="6" fillId="0" borderId="1" xfId="4" applyFont="1" applyBorder="1" applyAlignment="1">
      <alignment horizontal="center" wrapText="1"/>
    </xf>
    <xf numFmtId="0" fontId="2" fillId="3" borderId="1" xfId="5" applyFont="1" applyFill="1" applyBorder="1" applyAlignment="1">
      <alignment horizontal="center" wrapText="1"/>
    </xf>
    <xf numFmtId="165" fontId="2" fillId="3" borderId="1" xfId="1" applyNumberFormat="1" applyFont="1" applyFill="1" applyBorder="1" applyAlignment="1">
      <alignment horizontal="left" vertical="top"/>
    </xf>
    <xf numFmtId="0" fontId="2" fillId="2" borderId="0" xfId="5" applyFont="1" applyFill="1" applyBorder="1" applyAlignment="1">
      <alignment horizontal="left" vertical="center" wrapText="1"/>
    </xf>
    <xf numFmtId="0" fontId="2" fillId="2" borderId="0" xfId="5" applyFont="1" applyFill="1" applyBorder="1" applyAlignment="1">
      <alignment horizontal="left" vertical="top" wrapText="1"/>
    </xf>
    <xf numFmtId="165" fontId="2" fillId="2" borderId="0" xfId="1" applyNumberFormat="1" applyFont="1" applyFill="1" applyBorder="1" applyAlignment="1">
      <alignment horizontal="right" vertical="top"/>
    </xf>
    <xf numFmtId="167" fontId="2" fillId="3" borderId="1" xfId="1" applyNumberFormat="1" applyFont="1" applyFill="1" applyBorder="1" applyAlignment="1">
      <alignment horizontal="right" vertical="top"/>
    </xf>
    <xf numFmtId="167" fontId="2" fillId="2" borderId="1" xfId="1" applyNumberFormat="1" applyFont="1" applyFill="1" applyBorder="1" applyAlignment="1">
      <alignment horizontal="right" vertical="top"/>
    </xf>
    <xf numFmtId="165" fontId="2" fillId="3" borderId="1" xfId="1" applyNumberFormat="1" applyFont="1" applyFill="1" applyBorder="1" applyAlignment="1">
      <alignment horizontal="center" vertical="top"/>
    </xf>
    <xf numFmtId="166" fontId="5" fillId="3" borderId="1" xfId="6" applyNumberFormat="1" applyFont="1" applyFill="1" applyBorder="1" applyAlignment="1">
      <alignment horizontal="right" vertical="top"/>
    </xf>
    <xf numFmtId="0" fontId="6" fillId="0" borderId="1" xfId="4" applyFont="1" applyBorder="1" applyAlignment="1">
      <alignment horizontal="center" wrapText="1"/>
    </xf>
    <xf numFmtId="0" fontId="9" fillId="0" borderId="0" xfId="0" applyFont="1" applyFill="1"/>
    <xf numFmtId="0" fontId="10" fillId="0" borderId="0" xfId="8"/>
    <xf numFmtId="164" fontId="11" fillId="0" borderId="12" xfId="8" applyNumberFormat="1" applyFont="1" applyBorder="1" applyAlignment="1">
      <alignment horizontal="right" vertical="top"/>
    </xf>
    <xf numFmtId="164" fontId="11" fillId="0" borderId="13" xfId="8" applyNumberFormat="1" applyFont="1" applyBorder="1" applyAlignment="1">
      <alignment horizontal="right" vertical="top"/>
    </xf>
    <xf numFmtId="164" fontId="11" fillId="0" borderId="14" xfId="8" applyNumberFormat="1" applyFont="1" applyBorder="1" applyAlignment="1">
      <alignment horizontal="right" vertical="top"/>
    </xf>
    <xf numFmtId="164" fontId="11" fillId="0" borderId="15" xfId="8" applyNumberFormat="1" applyFont="1" applyBorder="1" applyAlignment="1">
      <alignment horizontal="right" vertical="top"/>
    </xf>
    <xf numFmtId="164" fontId="11" fillId="0" borderId="16" xfId="8" applyNumberFormat="1" applyFont="1" applyBorder="1" applyAlignment="1">
      <alignment horizontal="right" vertical="top"/>
    </xf>
    <xf numFmtId="164" fontId="11" fillId="0" borderId="17" xfId="8" applyNumberFormat="1" applyFont="1" applyBorder="1" applyAlignment="1">
      <alignment horizontal="right" vertical="top"/>
    </xf>
    <xf numFmtId="164" fontId="0" fillId="0" borderId="0" xfId="0" applyNumberFormat="1"/>
    <xf numFmtId="167" fontId="2" fillId="2" borderId="0" xfId="5" applyNumberFormat="1" applyFont="1" applyFill="1" applyBorder="1" applyAlignment="1">
      <alignment horizontal="left" vertical="center" wrapText="1"/>
    </xf>
    <xf numFmtId="167" fontId="6" fillId="0" borderId="0" xfId="0" applyNumberFormat="1" applyFont="1"/>
    <xf numFmtId="0" fontId="6" fillId="0" borderId="1" xfId="4" applyFont="1" applyBorder="1" applyAlignment="1">
      <alignment horizontal="center" wrapText="1"/>
    </xf>
    <xf numFmtId="0" fontId="6" fillId="0" borderId="1" xfId="4" applyFont="1" applyBorder="1" applyAlignment="1">
      <alignment horizontal="center" wrapText="1"/>
    </xf>
    <xf numFmtId="164" fontId="6" fillId="0" borderId="0" xfId="0" applyNumberFormat="1" applyFont="1"/>
    <xf numFmtId="0" fontId="6" fillId="0" borderId="1" xfId="4" quotePrefix="1" applyFont="1" applyBorder="1" applyAlignment="1">
      <alignment horizontal="center" wrapText="1"/>
    </xf>
    <xf numFmtId="165" fontId="2" fillId="0" borderId="1" xfId="1" applyNumberFormat="1" applyFont="1" applyFill="1" applyBorder="1" applyAlignment="1">
      <alignment horizontal="right" vertical="top"/>
    </xf>
    <xf numFmtId="164" fontId="5" fillId="3" borderId="1" xfId="6" applyNumberFormat="1" applyFont="1" applyFill="1" applyBorder="1" applyAlignment="1">
      <alignment horizontal="right" vertical="top"/>
    </xf>
    <xf numFmtId="164" fontId="5" fillId="2" borderId="1" xfId="6" applyNumberFormat="1" applyFont="1" applyFill="1" applyBorder="1" applyAlignment="1">
      <alignment horizontal="right" vertical="top"/>
    </xf>
    <xf numFmtId="167" fontId="2" fillId="0" borderId="1" xfId="1" applyNumberFormat="1" applyFont="1" applyFill="1" applyBorder="1" applyAlignment="1">
      <alignment horizontal="right" vertical="top"/>
    </xf>
    <xf numFmtId="165" fontId="11" fillId="0" borderId="13" xfId="9" applyNumberFormat="1" applyFont="1" applyBorder="1" applyAlignment="1">
      <alignment horizontal="right" vertical="top"/>
    </xf>
    <xf numFmtId="165" fontId="11" fillId="0" borderId="15" xfId="9" applyNumberFormat="1" applyFont="1" applyBorder="1" applyAlignment="1">
      <alignment horizontal="right" vertical="top"/>
    </xf>
    <xf numFmtId="165" fontId="11" fillId="0" borderId="17" xfId="9" applyNumberFormat="1" applyFont="1" applyBorder="1" applyAlignment="1">
      <alignment horizontal="right" vertical="top"/>
    </xf>
    <xf numFmtId="165" fontId="11" fillId="0" borderId="18" xfId="9" applyNumberFormat="1" applyFont="1" applyBorder="1" applyAlignment="1">
      <alignment horizontal="right" vertical="top"/>
    </xf>
    <xf numFmtId="165" fontId="11" fillId="0" borderId="19" xfId="9" applyNumberFormat="1" applyFont="1" applyBorder="1" applyAlignment="1">
      <alignment horizontal="right" vertical="top"/>
    </xf>
    <xf numFmtId="165" fontId="11" fillId="0" borderId="20" xfId="9" applyNumberFormat="1" applyFont="1" applyBorder="1" applyAlignment="1">
      <alignment horizontal="right" vertical="top"/>
    </xf>
    <xf numFmtId="167" fontId="11" fillId="0" borderId="18" xfId="9" applyNumberFormat="1" applyFont="1" applyBorder="1" applyAlignment="1">
      <alignment horizontal="right" vertical="top"/>
    </xf>
    <xf numFmtId="167" fontId="11" fillId="0" borderId="13" xfId="9" applyNumberFormat="1" applyFont="1" applyBorder="1" applyAlignment="1">
      <alignment horizontal="right" vertical="top"/>
    </xf>
    <xf numFmtId="167" fontId="11" fillId="0" borderId="19" xfId="9" applyNumberFormat="1" applyFont="1" applyBorder="1" applyAlignment="1">
      <alignment horizontal="right" vertical="top"/>
    </xf>
    <xf numFmtId="167" fontId="11" fillId="0" borderId="15" xfId="9" applyNumberFormat="1" applyFont="1" applyBorder="1" applyAlignment="1">
      <alignment horizontal="right" vertical="top"/>
    </xf>
    <xf numFmtId="167" fontId="11" fillId="0" borderId="20" xfId="9" applyNumberFormat="1" applyFont="1" applyBorder="1" applyAlignment="1">
      <alignment horizontal="right" vertical="top"/>
    </xf>
    <xf numFmtId="167" fontId="11" fillId="0" borderId="17" xfId="9" applyNumberFormat="1" applyFont="1" applyBorder="1" applyAlignment="1">
      <alignment horizontal="right" vertical="top"/>
    </xf>
    <xf numFmtId="165" fontId="6" fillId="0" borderId="0" xfId="0" applyNumberFormat="1" applyFont="1"/>
    <xf numFmtId="165" fontId="12" fillId="2" borderId="1" xfId="1" applyNumberFormat="1" applyFont="1" applyFill="1" applyBorder="1" applyAlignment="1">
      <alignment horizontal="right" vertical="top"/>
    </xf>
    <xf numFmtId="0" fontId="2" fillId="2" borderId="2" xfId="5" applyFont="1" applyFill="1" applyBorder="1" applyAlignment="1">
      <alignment horizontal="center" vertical="center" wrapText="1"/>
    </xf>
    <xf numFmtId="0" fontId="2" fillId="2" borderId="3" xfId="5" applyFont="1" applyFill="1" applyBorder="1" applyAlignment="1">
      <alignment horizontal="center" vertical="center" wrapText="1"/>
    </xf>
    <xf numFmtId="0" fontId="2" fillId="2" borderId="4" xfId="5" applyFont="1" applyFill="1" applyBorder="1" applyAlignment="1">
      <alignment horizontal="center" vertical="center" wrapText="1"/>
    </xf>
    <xf numFmtId="0" fontId="6" fillId="0" borderId="6" xfId="3" applyFont="1" applyBorder="1" applyAlignment="1">
      <alignment horizontal="center" wrapText="1"/>
    </xf>
    <xf numFmtId="0" fontId="6" fillId="0" borderId="10" xfId="3" applyFont="1" applyBorder="1" applyAlignment="1">
      <alignment horizontal="center" wrapText="1"/>
    </xf>
    <xf numFmtId="0" fontId="6" fillId="0" borderId="11" xfId="3" applyFont="1" applyBorder="1" applyAlignment="1">
      <alignment horizontal="center" wrapText="1"/>
    </xf>
    <xf numFmtId="0" fontId="7" fillId="0" borderId="1" xfId="2" applyFont="1" applyBorder="1" applyAlignment="1">
      <alignment horizontal="center" wrapText="1"/>
    </xf>
    <xf numFmtId="0" fontId="7" fillId="0" borderId="9" xfId="2" applyFont="1" applyBorder="1" applyAlignment="1">
      <alignment horizontal="center" wrapText="1"/>
    </xf>
    <xf numFmtId="0" fontId="7" fillId="0" borderId="5" xfId="2" applyFont="1" applyBorder="1" applyAlignment="1">
      <alignment horizontal="center" wrapText="1"/>
    </xf>
    <xf numFmtId="0" fontId="7" fillId="0" borderId="8" xfId="2" applyFont="1" applyBorder="1" applyAlignment="1">
      <alignment horizontal="center" wrapText="1"/>
    </xf>
    <xf numFmtId="0" fontId="7" fillId="0" borderId="7" xfId="2" applyFont="1" applyBorder="1" applyAlignment="1">
      <alignment horizontal="center" wrapText="1"/>
    </xf>
    <xf numFmtId="0" fontId="6" fillId="0" borderId="1" xfId="4" applyFont="1" applyBorder="1" applyAlignment="1">
      <alignment horizontal="center" wrapText="1"/>
    </xf>
    <xf numFmtId="0" fontId="2" fillId="2" borderId="2" xfId="5" applyFont="1" applyFill="1" applyBorder="1" applyAlignment="1">
      <alignment horizontal="left" vertical="center" wrapText="1"/>
    </xf>
    <xf numFmtId="0" fontId="2" fillId="2" borderId="3" xfId="5" applyFont="1" applyFill="1" applyBorder="1" applyAlignment="1">
      <alignment horizontal="left" vertical="center" wrapText="1"/>
    </xf>
    <xf numFmtId="0" fontId="2" fillId="2" borderId="4" xfId="5" applyFont="1" applyFill="1" applyBorder="1" applyAlignment="1">
      <alignment horizontal="left" vertical="center" wrapText="1"/>
    </xf>
    <xf numFmtId="0" fontId="2" fillId="2" borderId="1" xfId="5" applyFont="1" applyFill="1" applyBorder="1" applyAlignment="1">
      <alignment horizontal="center" vertical="center" wrapText="1"/>
    </xf>
    <xf numFmtId="0" fontId="6" fillId="0" borderId="6"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2" fillId="2" borderId="2" xfId="6" applyFont="1" applyFill="1" applyBorder="1" applyAlignment="1">
      <alignment horizontal="center" wrapText="1"/>
    </xf>
    <xf numFmtId="0" fontId="2" fillId="2" borderId="4" xfId="6" applyFont="1" applyFill="1" applyBorder="1" applyAlignment="1">
      <alignment horizontal="center" wrapText="1"/>
    </xf>
    <xf numFmtId="0" fontId="6" fillId="0" borderId="6" xfId="4" applyFont="1" applyBorder="1" applyAlignment="1">
      <alignment horizontal="center" wrapText="1"/>
    </xf>
    <xf numFmtId="0" fontId="6" fillId="0" borderId="10" xfId="4" applyFont="1" applyBorder="1" applyAlignment="1">
      <alignment horizontal="center" wrapText="1"/>
    </xf>
    <xf numFmtId="0" fontId="6" fillId="0" borderId="11" xfId="4" applyFont="1" applyBorder="1" applyAlignment="1">
      <alignment horizontal="center" wrapText="1"/>
    </xf>
  </cellXfs>
  <cellStyles count="10">
    <cellStyle name="Millares" xfId="1" builtinId="3"/>
    <cellStyle name="Normal" xfId="0" builtinId="0"/>
    <cellStyle name="Normal 2" xfId="7"/>
    <cellStyle name="Normal_Conocimiento_Euskera_1" xfId="5"/>
    <cellStyle name="Normal_T10a" xfId="4"/>
    <cellStyle name="Normal_T10a_1" xfId="6"/>
    <cellStyle name="Normal_T2" xfId="8"/>
    <cellStyle name="Normal_T3" xfId="2"/>
    <cellStyle name="Normal_T3_2" xfId="9"/>
    <cellStyle name="Normal_T4" xfId="3"/>
  </cellStyles>
  <dxfs count="2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180975</xdr:rowOff>
    </xdr:from>
    <xdr:to>
      <xdr:col>6</xdr:col>
      <xdr:colOff>608845</xdr:colOff>
      <xdr:row>3</xdr:row>
      <xdr:rowOff>124588</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80975"/>
          <a:ext cx="3599695" cy="5151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227"/>
  <sheetViews>
    <sheetView tabSelected="1" zoomScaleNormal="100" workbookViewId="0">
      <selection activeCell="B58" sqref="B58"/>
    </sheetView>
  </sheetViews>
  <sheetFormatPr baseColWidth="10" defaultColWidth="9.140625" defaultRowHeight="15" x14ac:dyDescent="0.25"/>
  <cols>
    <col min="1" max="1" width="4.28515625" customWidth="1"/>
  </cols>
  <sheetData>
    <row r="1" spans="1:109" x14ac:dyDescent="0.25">
      <c r="A1" s="6"/>
      <c r="B1" s="6"/>
      <c r="C1" s="6"/>
      <c r="D1" s="6"/>
      <c r="E1" s="6"/>
      <c r="F1" s="6"/>
      <c r="G1" s="6"/>
      <c r="H1" s="6"/>
      <c r="I1" s="6"/>
      <c r="J1" s="6"/>
      <c r="K1" s="6"/>
      <c r="L1" s="6"/>
      <c r="M1" s="6"/>
      <c r="N1" s="6"/>
      <c r="O1" s="6"/>
      <c r="P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row>
    <row r="2" spans="1:109"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row>
    <row r="3" spans="1:109" x14ac:dyDescent="0.2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row>
    <row r="4" spans="1:109" x14ac:dyDescent="0.2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row>
    <row r="5" spans="1:109" x14ac:dyDescent="0.25">
      <c r="A5" s="6"/>
      <c r="B5" s="9" t="s">
        <v>88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row>
    <row r="6" spans="1:109"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row>
    <row r="7" spans="1:109" x14ac:dyDescent="0.25">
      <c r="A7" s="6"/>
      <c r="B7" s="8" t="s">
        <v>43</v>
      </c>
      <c r="C7" s="7"/>
      <c r="D7" s="7"/>
      <c r="E7" s="7"/>
      <c r="F7" s="7"/>
      <c r="G7" s="7"/>
      <c r="H7" s="7"/>
      <c r="I7" s="7"/>
      <c r="J7" s="7"/>
      <c r="K7" s="7"/>
      <c r="L7" s="7"/>
      <c r="M7" s="7"/>
      <c r="N7" s="7"/>
      <c r="O7" s="7"/>
      <c r="P7" s="7"/>
      <c r="Q7" s="7"/>
      <c r="R7" s="7"/>
      <c r="S7" s="7"/>
      <c r="T7" s="7"/>
      <c r="U7" s="7"/>
      <c r="V7" s="7"/>
      <c r="W7" s="7"/>
      <c r="X7" s="7"/>
      <c r="Y7" s="7"/>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row>
    <row r="8" spans="1:109" x14ac:dyDescent="0.25">
      <c r="A8" s="6"/>
      <c r="B8" s="7" t="s">
        <v>34</v>
      </c>
      <c r="C8" s="7" t="str">
        <f>'T1'!B2</f>
        <v>Población de 15 y más años. En su casa, ¿Con qué frecuencia realiza usted las siguientes tareas?</v>
      </c>
      <c r="D8" s="7"/>
      <c r="E8" s="7"/>
      <c r="F8" s="7"/>
      <c r="G8" s="7"/>
      <c r="H8" s="7"/>
      <c r="I8" s="7"/>
      <c r="J8" s="7"/>
      <c r="K8" s="7"/>
      <c r="L8" s="7"/>
      <c r="M8" s="7"/>
      <c r="N8" s="7"/>
      <c r="O8" s="7"/>
      <c r="P8" s="7"/>
      <c r="Q8" s="7"/>
      <c r="R8" s="7"/>
      <c r="S8" s="7"/>
      <c r="T8" s="7"/>
      <c r="U8" s="7"/>
      <c r="V8" s="7"/>
      <c r="W8" s="7"/>
      <c r="X8" s="7"/>
      <c r="Y8" s="7"/>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row>
    <row r="9" spans="1:109" x14ac:dyDescent="0.25">
      <c r="A9" s="6"/>
      <c r="B9" s="7" t="s">
        <v>33</v>
      </c>
      <c r="C9" s="7" t="str">
        <f>'T2'!B2</f>
        <v xml:space="preserve">Población de 15 y más años. ¿Viene alguna persona al hogar a ayudar en tareas domésticas o cuidados de personas? </v>
      </c>
      <c r="D9" s="7"/>
      <c r="E9" s="7"/>
      <c r="F9" s="7"/>
      <c r="G9" s="7"/>
      <c r="H9" s="7"/>
      <c r="I9" s="7"/>
      <c r="J9" s="7"/>
      <c r="K9" s="7"/>
      <c r="L9" s="7"/>
      <c r="M9" s="7"/>
      <c r="N9" s="7"/>
      <c r="O9" s="7"/>
      <c r="P9" s="7"/>
      <c r="Q9" s="7"/>
      <c r="R9" s="7"/>
      <c r="S9" s="7"/>
      <c r="T9" s="7"/>
      <c r="U9" s="7"/>
      <c r="V9" s="7"/>
      <c r="W9" s="7"/>
      <c r="X9" s="7"/>
      <c r="Y9" s="7"/>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x14ac:dyDescent="0.25">
      <c r="A10" s="6"/>
      <c r="B10" s="7" t="s">
        <v>35</v>
      </c>
      <c r="C10" s="7" t="str">
        <f>'T3'!B2</f>
        <v>Población de 15 y más años.  Sin contar con las horas de sueño, ni trabajo, ni otras obligaciones (estudios, limpieza del hogar…), de media, ¿De cuántas horas libres dispone par usted cada día, un  día normal de lunes a viernes? ¿Y un día del fin de semana?</v>
      </c>
      <c r="D10" s="7"/>
      <c r="E10" s="7"/>
      <c r="F10" s="7"/>
      <c r="G10" s="7"/>
      <c r="H10" s="7"/>
      <c r="I10" s="7"/>
      <c r="J10" s="7"/>
      <c r="K10" s="7"/>
      <c r="L10" s="7"/>
      <c r="M10" s="7"/>
      <c r="N10" s="7"/>
      <c r="O10" s="7"/>
      <c r="P10" s="7"/>
      <c r="Q10" s="7"/>
      <c r="R10" s="7"/>
      <c r="S10" s="7"/>
      <c r="T10" s="7"/>
      <c r="U10" s="7"/>
      <c r="V10" s="7"/>
      <c r="W10" s="7"/>
      <c r="X10" s="7"/>
      <c r="Y10" s="7"/>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row>
    <row r="11" spans="1:109" x14ac:dyDescent="0.25">
      <c r="A11" s="6"/>
      <c r="B11" s="7" t="s">
        <v>36</v>
      </c>
      <c r="C11" s="7" t="str">
        <f>'T4'!B2</f>
        <v>Población de 15 y más años. Nivel de esfuerzo para compaginar el trabajo con una serie de actividades.</v>
      </c>
      <c r="D11" s="7"/>
      <c r="E11" s="7"/>
      <c r="F11" s="7"/>
      <c r="G11" s="7"/>
      <c r="H11" s="7"/>
      <c r="I11" s="7"/>
      <c r="J11" s="7"/>
      <c r="K11" s="7"/>
      <c r="L11" s="7"/>
      <c r="M11" s="7"/>
      <c r="N11" s="7"/>
      <c r="O11" s="7"/>
      <c r="P11" s="7"/>
      <c r="Q11" s="7"/>
      <c r="R11" s="7"/>
      <c r="S11" s="7"/>
      <c r="T11" s="7"/>
      <c r="U11" s="7"/>
      <c r="V11" s="7"/>
      <c r="W11" s="7"/>
      <c r="X11" s="7"/>
      <c r="Y11" s="7"/>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row>
    <row r="12" spans="1:109" x14ac:dyDescent="0.25">
      <c r="A12" s="6"/>
      <c r="B12" s="7" t="s">
        <v>37</v>
      </c>
      <c r="C12" s="7" t="str">
        <f>'T5'!B2</f>
        <v>Población de 15 y más años. Respecto a las siguientes frases, indique en una escala de 0 a 10 (en la que 0 significa en desacuerdo y 10 totalmente de acuerdo) su nivel de acuerdo o desacuerdo:</v>
      </c>
      <c r="D12" s="7"/>
      <c r="E12" s="7"/>
      <c r="F12" s="7"/>
      <c r="G12" s="7"/>
      <c r="H12" s="7"/>
      <c r="I12" s="7"/>
      <c r="J12" s="7"/>
      <c r="K12" s="7"/>
      <c r="L12" s="7"/>
      <c r="M12" s="7"/>
      <c r="N12" s="7"/>
      <c r="O12" s="7"/>
      <c r="P12" s="7"/>
      <c r="Q12" s="7"/>
      <c r="R12" s="7"/>
      <c r="S12" s="7"/>
      <c r="T12" s="7"/>
      <c r="U12" s="7"/>
      <c r="V12" s="7"/>
      <c r="W12" s="7"/>
      <c r="X12" s="7"/>
      <c r="Y12" s="7"/>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row>
    <row r="13" spans="1:109" x14ac:dyDescent="0.25">
      <c r="A13" s="6"/>
      <c r="B13" s="7" t="s">
        <v>48</v>
      </c>
      <c r="C13" s="7" t="str">
        <f>'T6'!B2</f>
        <v>Población de 15 y más años. En Navarra, ¿Cómo diría que es la situación de las mujeres en relación a la de los hombres?</v>
      </c>
      <c r="D13" s="7"/>
      <c r="E13" s="7"/>
      <c r="F13" s="7"/>
      <c r="G13" s="7"/>
      <c r="H13" s="7"/>
      <c r="I13" s="7"/>
      <c r="J13" s="7"/>
      <c r="K13" s="7"/>
      <c r="L13" s="7"/>
      <c r="M13" s="7"/>
      <c r="N13" s="7"/>
      <c r="O13" s="7"/>
      <c r="P13" s="7"/>
      <c r="Q13" s="7"/>
      <c r="R13" s="7"/>
      <c r="S13" s="7"/>
      <c r="T13" s="7"/>
      <c r="U13" s="7"/>
      <c r="V13" s="7"/>
      <c r="W13" s="7"/>
      <c r="X13" s="7"/>
      <c r="Y13" s="7"/>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row>
    <row r="14" spans="1:109" x14ac:dyDescent="0.25">
      <c r="A14" s="6"/>
      <c r="B14" s="7" t="s">
        <v>49</v>
      </c>
      <c r="C14" s="7" t="str">
        <f>'T7'!B2</f>
        <v>Población de 15 y más años. Y en estas áreas, ¿Considera que la situación de las mujeres en Navarra en mejor, igual o peor que la de los hombres?</v>
      </c>
      <c r="D14" s="7"/>
      <c r="E14" s="7"/>
      <c r="F14" s="7"/>
      <c r="G14" s="7"/>
      <c r="H14" s="7"/>
      <c r="I14" s="7"/>
      <c r="J14" s="7"/>
      <c r="K14" s="7"/>
      <c r="L14" s="7"/>
      <c r="M14" s="7"/>
      <c r="N14" s="7"/>
      <c r="O14" s="7"/>
      <c r="P14" s="7"/>
      <c r="Q14" s="7"/>
      <c r="R14" s="7"/>
      <c r="S14" s="7"/>
      <c r="T14" s="7"/>
      <c r="U14" s="7"/>
      <c r="V14" s="7"/>
      <c r="W14" s="7"/>
      <c r="X14" s="7"/>
      <c r="Y14" s="7"/>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row>
    <row r="15" spans="1:109" x14ac:dyDescent="0.2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row>
    <row r="16" spans="1:109" x14ac:dyDescent="0.25">
      <c r="A16" s="6"/>
      <c r="B16" s="9" t="s">
        <v>0</v>
      </c>
      <c r="C16" s="9"/>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row>
    <row r="17" spans="1:109" x14ac:dyDescent="0.25">
      <c r="A17" s="6"/>
      <c r="B17" s="9" t="s">
        <v>31</v>
      </c>
      <c r="C17" s="9"/>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row>
    <row r="18" spans="1:109" x14ac:dyDescent="0.25">
      <c r="A18" s="6"/>
      <c r="B18" s="9" t="s">
        <v>32</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row>
    <row r="19" spans="1:109" x14ac:dyDescent="0.25">
      <c r="A19" s="6"/>
      <c r="B19" s="9" t="s">
        <v>89</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row>
    <row r="20" spans="1:109" x14ac:dyDescent="0.25">
      <c r="A20" s="6"/>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row>
    <row r="21" spans="1:109" x14ac:dyDescent="0.25">
      <c r="A21" s="6"/>
      <c r="B21" s="6" t="s">
        <v>1</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row>
    <row r="22" spans="1:109" x14ac:dyDescent="0.25">
      <c r="A22" s="6"/>
      <c r="B22" s="6" t="s">
        <v>2</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row>
    <row r="23" spans="1:109"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row>
    <row r="24" spans="1:109"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row>
    <row r="25" spans="1:109"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row>
    <row r="26" spans="1:109"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row>
    <row r="27" spans="1:109"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row>
    <row r="28" spans="1:109"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row>
    <row r="29" spans="1:109"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row>
    <row r="30" spans="1:109"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row>
    <row r="31" spans="1:109"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row>
    <row r="32" spans="1:109"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row>
    <row r="33" spans="1:109"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row>
    <row r="34" spans="1:109"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row>
    <row r="35" spans="1:109"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row>
    <row r="36" spans="1:109"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row>
    <row r="37" spans="1:109"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row>
    <row r="38" spans="1:109"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row>
    <row r="39" spans="1:109"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row>
    <row r="40" spans="1:109"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row>
    <row r="41" spans="1:109"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row>
    <row r="42" spans="1:109"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row>
    <row r="43" spans="1:109"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row>
    <row r="44" spans="1:109"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row>
    <row r="45" spans="1:109"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row>
    <row r="46" spans="1:109"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row>
    <row r="47" spans="1:109"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row>
    <row r="48" spans="1:109"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row>
    <row r="49" spans="1:109"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row>
    <row r="50" spans="1:109"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row>
    <row r="51" spans="1:109"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row>
    <row r="52" spans="1:109"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row>
    <row r="53" spans="1:109"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row>
    <row r="54" spans="1:109"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row>
    <row r="55" spans="1:109"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row>
    <row r="56" spans="1:109"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row>
    <row r="57" spans="1:109"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row>
    <row r="58" spans="1:109"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row>
    <row r="59" spans="1:109"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row>
    <row r="60" spans="1:109"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row>
    <row r="61" spans="1:109"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row>
    <row r="62" spans="1:109"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row>
    <row r="63" spans="1:109"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row>
    <row r="64" spans="1:109"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row>
    <row r="65" spans="1:109"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row>
    <row r="66" spans="1:109"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row>
    <row r="67" spans="1:109"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row>
    <row r="68" spans="1:109"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row>
    <row r="69" spans="1:109"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row>
    <row r="70" spans="1:109"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row>
    <row r="71" spans="1:109"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row>
    <row r="72" spans="1:109"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row>
    <row r="73" spans="1:109"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row>
    <row r="74" spans="1:109"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row>
    <row r="75" spans="1:109"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row>
    <row r="76" spans="1:109"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row>
    <row r="77" spans="1:109"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row>
    <row r="78" spans="1:109"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row>
    <row r="79" spans="1:109"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row>
    <row r="80" spans="1:109"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row>
    <row r="81" spans="1:109"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row>
    <row r="82" spans="1:109"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row>
    <row r="83" spans="1:109"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row>
    <row r="84" spans="1:109"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row>
    <row r="85" spans="1:109"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row>
    <row r="86" spans="1:109"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row>
    <row r="87" spans="1:109"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row>
    <row r="88" spans="1:109"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row>
    <row r="89" spans="1:109"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row>
    <row r="90" spans="1:109"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row>
    <row r="91" spans="1:109"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row>
    <row r="92" spans="1:109"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row>
    <row r="93" spans="1:109"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row>
    <row r="94" spans="1:109"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row>
    <row r="95" spans="1:109"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row>
    <row r="96" spans="1:109"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row>
    <row r="97" spans="1:109"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row>
    <row r="98" spans="1:109"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row>
    <row r="99" spans="1:109"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row>
    <row r="100" spans="1:109"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row>
    <row r="101" spans="1:109"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row>
    <row r="102" spans="1:109"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row>
    <row r="103" spans="1:109"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row>
    <row r="104" spans="1:109"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row>
    <row r="105" spans="1:109"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row>
    <row r="106" spans="1:109"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row>
    <row r="107" spans="1:109"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row>
    <row r="108" spans="1:109"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row>
    <row r="109" spans="1:109"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row>
    <row r="110" spans="1:109"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row>
    <row r="111" spans="1:109"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row>
    <row r="112" spans="1:109"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row>
    <row r="113" spans="1:109"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row>
    <row r="114" spans="1:109"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row>
    <row r="115" spans="1:109"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row>
    <row r="116" spans="1:109"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row>
    <row r="117" spans="1:109"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row>
    <row r="118" spans="1:109"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row>
    <row r="119" spans="1:109"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row>
    <row r="120" spans="1:109"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row>
    <row r="121" spans="1:109"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row>
    <row r="122" spans="1:109"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row>
    <row r="123" spans="1:109"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row>
    <row r="124" spans="1:109"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row>
    <row r="125" spans="1:109"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row>
    <row r="126" spans="1:109"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row>
    <row r="127" spans="1:109"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row>
    <row r="128" spans="1:109"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row>
    <row r="129" spans="1:109"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row>
    <row r="130" spans="1:109"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row>
    <row r="131" spans="1:109"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row>
    <row r="132" spans="1:109"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row>
    <row r="133" spans="1:109"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row>
    <row r="134" spans="1:109"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row>
    <row r="135" spans="1:109"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row>
    <row r="136" spans="1:109"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row>
    <row r="137" spans="1:109"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row>
    <row r="138" spans="1:109"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row>
    <row r="139" spans="1:109"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row>
    <row r="140" spans="1:109"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row>
    <row r="141" spans="1:109"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row>
    <row r="142" spans="1:109"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row>
    <row r="143" spans="1:109"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row>
    <row r="144" spans="1:109"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row>
    <row r="145" spans="1:109"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row>
    <row r="146" spans="1:109"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row>
    <row r="147" spans="1:109"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row>
    <row r="148" spans="1:109"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row>
    <row r="149" spans="1:109"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row>
    <row r="150" spans="1:109"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row>
    <row r="151" spans="1:109"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row>
    <row r="152" spans="1:109"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row>
    <row r="153" spans="1:109"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row>
    <row r="154" spans="1:109"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row>
    <row r="155" spans="1:109"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row>
    <row r="156" spans="1:109"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row>
    <row r="157" spans="1:109"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row>
    <row r="158" spans="1:109"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row>
    <row r="159" spans="1:109"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row>
    <row r="160" spans="1:109"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row>
    <row r="161" spans="1:109"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row>
    <row r="162" spans="1:109"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row>
    <row r="163" spans="1:109"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row>
    <row r="164" spans="1:109"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row>
    <row r="165" spans="1:109"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row>
    <row r="166" spans="1:109"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row>
    <row r="167" spans="1:109"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row>
    <row r="168" spans="1:109"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row>
    <row r="169" spans="1:109"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row>
    <row r="170" spans="1:109"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row>
    <row r="171" spans="1:109"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row>
    <row r="172" spans="1:109"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row>
    <row r="173" spans="1:109"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row>
    <row r="174" spans="1:109"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row>
    <row r="175" spans="1:109"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row>
    <row r="176" spans="1:109"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row>
    <row r="177" spans="1:109"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row>
    <row r="178" spans="1:109"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row>
    <row r="179" spans="1:109"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row>
    <row r="180" spans="1:109"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row>
    <row r="181" spans="1:109"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row>
    <row r="182" spans="1:109"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row>
    <row r="183" spans="1:109"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row>
    <row r="184" spans="1:109"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row>
    <row r="185" spans="1:109"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row>
    <row r="186" spans="1:109"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row>
    <row r="187" spans="1:109"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row>
    <row r="188" spans="1:109"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row>
    <row r="189" spans="1:109"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row>
    <row r="190" spans="1:109"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row>
    <row r="191" spans="1:109"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row>
    <row r="192" spans="1:109"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row>
    <row r="193" spans="1:109"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row>
    <row r="194" spans="1:109"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row>
    <row r="195" spans="1:109"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row>
    <row r="196" spans="1:109"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row>
    <row r="197" spans="1:109"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row>
    <row r="198" spans="1:109"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row>
    <row r="199" spans="1:109"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row>
    <row r="200" spans="1:109"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row>
    <row r="201" spans="1:109"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row>
    <row r="202" spans="1:109"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row>
    <row r="203" spans="1:109"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row>
    <row r="204" spans="1:109"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row>
    <row r="205" spans="1:109"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row>
    <row r="206" spans="1:109"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row>
    <row r="207" spans="1:109"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row>
    <row r="208" spans="1:109"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row>
    <row r="209" spans="1:109"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row>
    <row r="210" spans="1:109"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row>
    <row r="211" spans="1:109"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row>
    <row r="212" spans="1:109"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row>
    <row r="213" spans="1:109"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row>
    <row r="214" spans="1:109"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row>
    <row r="215" spans="1:109"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row>
    <row r="216" spans="1:109"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row>
    <row r="217" spans="1:109"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row>
    <row r="218" spans="1:109"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row>
    <row r="219" spans="1:109"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row>
    <row r="220" spans="1:109"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row>
    <row r="221" spans="1:109"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row>
    <row r="222" spans="1:109"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row>
    <row r="223" spans="1:109"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row>
    <row r="224" spans="1:109"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row>
    <row r="225" spans="1:109"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row>
    <row r="226" spans="1:109"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row>
    <row r="227" spans="1:109" x14ac:dyDescent="0.25">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row>
  </sheetData>
  <hyperlinks>
    <hyperlink ref="C8" location="'T1'!A1" display="'T1'!A1"/>
    <hyperlink ref="C9" location="'T2'!A1" display="'T2'!A1"/>
    <hyperlink ref="C10" location="'T3'!A1" display="'T3'!A1"/>
    <hyperlink ref="C11" location="'T4'!A1" display="'T4'!A1"/>
    <hyperlink ref="C12" location="'T5'!A1" display="'T5'!A1"/>
    <hyperlink ref="C13" location="'T6'!A1" display="'T6'!A1"/>
    <hyperlink ref="C14" location="'T7'!A1" display="'T7'!A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27"/>
  <sheetViews>
    <sheetView showGridLines="0" workbookViewId="0">
      <pane xSplit="3" ySplit="5" topLeftCell="D6" activePane="bottomRight" state="frozen"/>
      <selection pane="topRight" activeCell="D1" sqref="D1"/>
      <selection pane="bottomLeft" activeCell="A6" sqref="A6"/>
      <selection pane="bottomRight" activeCell="Z6" sqref="Z6:AD6"/>
    </sheetView>
  </sheetViews>
  <sheetFormatPr baseColWidth="10" defaultRowHeight="15" x14ac:dyDescent="0.25"/>
  <cols>
    <col min="1" max="1" width="2" style="5" customWidth="1"/>
    <col min="2" max="2" width="14.140625" style="5" customWidth="1"/>
    <col min="3" max="6" width="11.42578125" style="5"/>
    <col min="7" max="7" width="10.5703125" style="5" customWidth="1"/>
    <col min="8" max="9" width="11.42578125" style="5"/>
    <col min="10" max="10" width="3.140625" style="5" customWidth="1"/>
    <col min="11" max="11" width="11.42578125" style="5"/>
    <col min="17" max="17" width="4.28515625" customWidth="1"/>
    <col min="24" max="24" width="4.140625" customWidth="1"/>
    <col min="31" max="31" width="4.42578125" customWidth="1"/>
    <col min="38" max="38" width="4" customWidth="1"/>
  </cols>
  <sheetData>
    <row r="1" spans="2:44" x14ac:dyDescent="0.25">
      <c r="L1" s="5"/>
      <c r="M1" s="5"/>
      <c r="N1" s="5"/>
      <c r="O1" s="5"/>
      <c r="P1" s="5"/>
      <c r="R1" s="5"/>
      <c r="S1" s="5"/>
      <c r="T1" s="5"/>
      <c r="U1" s="5"/>
      <c r="V1" s="5"/>
      <c r="W1" s="5"/>
      <c r="Y1" s="5"/>
      <c r="Z1" s="5"/>
      <c r="AA1" s="5"/>
      <c r="AB1" s="5"/>
      <c r="AC1" s="5"/>
      <c r="AD1" s="5"/>
      <c r="AF1" s="5"/>
      <c r="AG1" s="5"/>
      <c r="AH1" s="5"/>
      <c r="AI1" s="5"/>
      <c r="AJ1" s="5"/>
      <c r="AK1" s="5"/>
      <c r="AM1" s="5"/>
      <c r="AN1" s="5"/>
      <c r="AO1" s="5"/>
      <c r="AP1" s="5"/>
      <c r="AQ1" s="5"/>
      <c r="AR1" s="5"/>
    </row>
    <row r="2" spans="2:44" ht="15.75" x14ac:dyDescent="0.25">
      <c r="B2" s="24" t="s">
        <v>42</v>
      </c>
      <c r="L2" s="5"/>
      <c r="M2" s="5"/>
      <c r="N2" s="5"/>
      <c r="O2" s="5"/>
      <c r="P2" s="5"/>
      <c r="R2" s="5"/>
      <c r="S2" s="5"/>
      <c r="T2" s="5"/>
      <c r="U2" s="5"/>
      <c r="V2" s="5"/>
      <c r="W2" s="5"/>
      <c r="Y2" s="5"/>
      <c r="Z2" s="5"/>
      <c r="AA2" s="5"/>
      <c r="AB2" s="5"/>
      <c r="AC2" s="5"/>
      <c r="AD2" s="5"/>
      <c r="AF2" s="5"/>
      <c r="AG2" s="5"/>
      <c r="AH2" s="5"/>
      <c r="AI2" s="5"/>
      <c r="AJ2" s="5"/>
      <c r="AK2" s="5"/>
      <c r="AM2" s="5"/>
      <c r="AN2" s="5"/>
      <c r="AO2" s="5"/>
      <c r="AP2" s="5"/>
      <c r="AQ2" s="5"/>
      <c r="AR2" s="5"/>
    </row>
    <row r="3" spans="2:44" x14ac:dyDescent="0.25">
      <c r="L3" s="5"/>
      <c r="M3" s="5"/>
      <c r="N3" s="5"/>
      <c r="O3" s="5"/>
      <c r="P3" s="5"/>
      <c r="R3" s="5"/>
      <c r="S3" s="5"/>
      <c r="T3" s="5"/>
      <c r="U3" s="5"/>
      <c r="V3" s="5"/>
      <c r="W3" s="5"/>
      <c r="Y3" s="5"/>
      <c r="Z3" s="5"/>
      <c r="AA3" s="5"/>
      <c r="AB3" s="5"/>
      <c r="AC3" s="5"/>
      <c r="AD3" s="5"/>
      <c r="AF3" s="5"/>
      <c r="AG3" s="5"/>
      <c r="AH3" s="5"/>
      <c r="AI3" s="5"/>
      <c r="AJ3" s="5"/>
      <c r="AK3" s="5"/>
      <c r="AM3" s="5"/>
      <c r="AN3" s="5"/>
      <c r="AO3" s="5"/>
      <c r="AP3" s="5"/>
      <c r="AQ3" s="5"/>
      <c r="AR3" s="5"/>
    </row>
    <row r="4" spans="2:44" ht="15" customHeight="1" x14ac:dyDescent="0.25">
      <c r="B4" s="63" t="s">
        <v>27</v>
      </c>
      <c r="C4" s="63"/>
      <c r="D4" s="60" t="s">
        <v>90</v>
      </c>
      <c r="E4" s="61"/>
      <c r="F4" s="61"/>
      <c r="G4" s="61"/>
      <c r="H4" s="61"/>
      <c r="I4" s="62"/>
      <c r="K4" s="60" t="s">
        <v>58</v>
      </c>
      <c r="L4" s="61"/>
      <c r="M4" s="61"/>
      <c r="N4" s="61"/>
      <c r="O4" s="61"/>
      <c r="P4" s="62"/>
      <c r="R4" s="60" t="s">
        <v>59</v>
      </c>
      <c r="S4" s="61"/>
      <c r="T4" s="61"/>
      <c r="U4" s="61"/>
      <c r="V4" s="61"/>
      <c r="W4" s="62"/>
      <c r="Y4" s="60" t="s">
        <v>60</v>
      </c>
      <c r="Z4" s="61"/>
      <c r="AA4" s="61"/>
      <c r="AB4" s="61"/>
      <c r="AC4" s="61"/>
      <c r="AD4" s="62"/>
      <c r="AF4" s="60" t="s">
        <v>92</v>
      </c>
      <c r="AG4" s="61"/>
      <c r="AH4" s="61"/>
      <c r="AI4" s="61"/>
      <c r="AJ4" s="61"/>
      <c r="AK4" s="62"/>
      <c r="AM4" s="60" t="s">
        <v>93</v>
      </c>
      <c r="AN4" s="61"/>
      <c r="AO4" s="61"/>
      <c r="AP4" s="61"/>
      <c r="AQ4" s="61"/>
      <c r="AR4" s="62"/>
    </row>
    <row r="5" spans="2:44" ht="44.1" customHeight="1" x14ac:dyDescent="0.25">
      <c r="B5" s="63"/>
      <c r="C5" s="63"/>
      <c r="D5" s="14" t="s">
        <v>19</v>
      </c>
      <c r="E5" s="12" t="s">
        <v>56</v>
      </c>
      <c r="F5" s="12" t="s">
        <v>91</v>
      </c>
      <c r="G5" s="12" t="s">
        <v>57</v>
      </c>
      <c r="H5" s="12" t="s">
        <v>51</v>
      </c>
      <c r="I5" s="12" t="s">
        <v>52</v>
      </c>
      <c r="K5" s="14" t="s">
        <v>19</v>
      </c>
      <c r="L5" s="12" t="s">
        <v>56</v>
      </c>
      <c r="M5" s="12" t="s">
        <v>91</v>
      </c>
      <c r="N5" s="12" t="s">
        <v>57</v>
      </c>
      <c r="O5" s="12" t="s">
        <v>51</v>
      </c>
      <c r="P5" s="12" t="s">
        <v>52</v>
      </c>
      <c r="R5" s="14" t="s">
        <v>19</v>
      </c>
      <c r="S5" s="12" t="s">
        <v>56</v>
      </c>
      <c r="T5" s="12" t="s">
        <v>91</v>
      </c>
      <c r="U5" s="12" t="s">
        <v>57</v>
      </c>
      <c r="V5" s="12" t="s">
        <v>51</v>
      </c>
      <c r="W5" s="12" t="s">
        <v>52</v>
      </c>
      <c r="Y5" s="14" t="s">
        <v>19</v>
      </c>
      <c r="Z5" s="12" t="s">
        <v>56</v>
      </c>
      <c r="AA5" s="12" t="s">
        <v>91</v>
      </c>
      <c r="AB5" s="12" t="s">
        <v>57</v>
      </c>
      <c r="AC5" s="12" t="s">
        <v>51</v>
      </c>
      <c r="AD5" s="12" t="s">
        <v>52</v>
      </c>
      <c r="AF5" s="14" t="s">
        <v>19</v>
      </c>
      <c r="AG5" s="12" t="s">
        <v>56</v>
      </c>
      <c r="AH5" s="12" t="s">
        <v>91</v>
      </c>
      <c r="AI5" s="12" t="s">
        <v>57</v>
      </c>
      <c r="AJ5" s="12" t="s">
        <v>51</v>
      </c>
      <c r="AK5" s="12" t="s">
        <v>52</v>
      </c>
      <c r="AM5" s="14" t="s">
        <v>19</v>
      </c>
      <c r="AN5" s="12" t="s">
        <v>56</v>
      </c>
      <c r="AO5" s="12" t="s">
        <v>91</v>
      </c>
      <c r="AP5" s="12" t="s">
        <v>57</v>
      </c>
      <c r="AQ5" s="12" t="s">
        <v>51</v>
      </c>
      <c r="AR5" s="12" t="s">
        <v>52</v>
      </c>
    </row>
    <row r="6" spans="2:44" ht="12.75" customHeight="1" x14ac:dyDescent="0.25">
      <c r="B6" s="57" t="s">
        <v>22</v>
      </c>
      <c r="C6" s="15" t="s">
        <v>19</v>
      </c>
      <c r="D6" s="2">
        <v>540004.32313918043</v>
      </c>
      <c r="E6" s="2">
        <v>177367.52177803501</v>
      </c>
      <c r="F6" s="2">
        <v>86485.184690412076</v>
      </c>
      <c r="G6" s="2">
        <v>121579.44327493741</v>
      </c>
      <c r="H6" s="2">
        <v>100703.84860675693</v>
      </c>
      <c r="I6" s="2">
        <v>53868.324789039034</v>
      </c>
      <c r="K6" s="2">
        <v>540004.32313918043</v>
      </c>
      <c r="L6" s="2">
        <v>171734.64506633056</v>
      </c>
      <c r="M6" s="2">
        <v>74804.732471385796</v>
      </c>
      <c r="N6" s="2">
        <v>96558.184925536378</v>
      </c>
      <c r="O6" s="2">
        <v>113584.45372458649</v>
      </c>
      <c r="P6" s="2">
        <v>83322.306951341248</v>
      </c>
      <c r="R6" s="2">
        <v>540004.32313918043</v>
      </c>
      <c r="S6" s="2">
        <v>191249.20708299344</v>
      </c>
      <c r="T6" s="2">
        <v>81942.1844145629</v>
      </c>
      <c r="U6" s="2">
        <v>174154.8338290393</v>
      </c>
      <c r="V6" s="2">
        <v>60219.342191259711</v>
      </c>
      <c r="W6" s="2">
        <v>32438.755621325032</v>
      </c>
      <c r="Y6" s="2">
        <v>540004.32313918043</v>
      </c>
      <c r="Z6" s="2">
        <v>167371.05115411256</v>
      </c>
      <c r="AA6" s="2">
        <v>78623.016731459924</v>
      </c>
      <c r="AB6" s="2">
        <v>158884.32952013065</v>
      </c>
      <c r="AC6" s="2">
        <v>65558.84979891924</v>
      </c>
      <c r="AD6" s="2">
        <v>69567.075934558059</v>
      </c>
      <c r="AF6" s="2">
        <f>SUM(AG6:AK6)</f>
        <v>540004.32313918043</v>
      </c>
      <c r="AG6" s="2">
        <f>SUM(AG7:AG8)</f>
        <v>160505.55091106662</v>
      </c>
      <c r="AH6" s="2">
        <f t="shared" ref="AH6:AK6" si="0">SUM(AH7:AH8)</f>
        <v>68409.856596000842</v>
      </c>
      <c r="AI6" s="2">
        <f t="shared" si="0"/>
        <v>142720.65775205026</v>
      </c>
      <c r="AJ6" s="2">
        <f t="shared" si="0"/>
        <v>100680.72895006949</v>
      </c>
      <c r="AK6" s="2">
        <f t="shared" si="0"/>
        <v>67687.528929993219</v>
      </c>
      <c r="AM6" s="2">
        <v>540004.32313918043</v>
      </c>
      <c r="AN6" s="2">
        <v>160505.55091106662</v>
      </c>
      <c r="AO6" s="2">
        <v>68409.856596000842</v>
      </c>
      <c r="AP6" s="2">
        <v>142720.65775205026</v>
      </c>
      <c r="AQ6" s="2">
        <v>100680.72895006949</v>
      </c>
      <c r="AR6" s="2">
        <v>67687.528929993219</v>
      </c>
    </row>
    <row r="7" spans="2:44" ht="12.75" customHeight="1" x14ac:dyDescent="0.25">
      <c r="B7" s="58"/>
      <c r="C7" s="4" t="s">
        <v>3</v>
      </c>
      <c r="D7" s="2">
        <v>266646.9685566494</v>
      </c>
      <c r="E7" s="3">
        <v>62435.300216708347</v>
      </c>
      <c r="F7" s="3">
        <v>43686.491923178481</v>
      </c>
      <c r="G7" s="3">
        <v>61101.726585218988</v>
      </c>
      <c r="H7" s="3">
        <v>64462.205633988116</v>
      </c>
      <c r="I7" s="3">
        <v>34961.244197555498</v>
      </c>
      <c r="K7" s="2">
        <v>266646.96855664946</v>
      </c>
      <c r="L7" s="3">
        <v>48799.532279953695</v>
      </c>
      <c r="M7" s="3">
        <v>31910.160054145126</v>
      </c>
      <c r="N7" s="3">
        <v>52765.597885121679</v>
      </c>
      <c r="O7" s="3">
        <v>76495.640662587146</v>
      </c>
      <c r="P7" s="3">
        <v>56676.037674841813</v>
      </c>
      <c r="R7" s="2">
        <v>266646.9685566494</v>
      </c>
      <c r="S7" s="3">
        <v>83266.642296184786</v>
      </c>
      <c r="T7" s="3">
        <v>43193.392001116728</v>
      </c>
      <c r="U7" s="3">
        <v>80632.575219817794</v>
      </c>
      <c r="V7" s="3">
        <v>40740.615020116369</v>
      </c>
      <c r="W7" s="3">
        <v>18813.744019413734</v>
      </c>
      <c r="Y7" s="2">
        <v>266646.96855664946</v>
      </c>
      <c r="Z7" s="3">
        <v>66106.388016509693</v>
      </c>
      <c r="AA7" s="3">
        <v>37045.517811306469</v>
      </c>
      <c r="AB7" s="3">
        <v>75210.759466068965</v>
      </c>
      <c r="AC7" s="3">
        <v>43641.396819191308</v>
      </c>
      <c r="AD7" s="3">
        <v>44642.906443572996</v>
      </c>
      <c r="AF7" s="2">
        <f t="shared" ref="AF7:AF24" si="1">SUM(AG7:AK7)</f>
        <v>266646.96855664946</v>
      </c>
      <c r="AG7" s="3">
        <v>52238.312181990215</v>
      </c>
      <c r="AH7" s="3">
        <v>23728.795116071804</v>
      </c>
      <c r="AI7" s="3">
        <v>73865.12557241616</v>
      </c>
      <c r="AJ7" s="3">
        <v>66414.98760504018</v>
      </c>
      <c r="AK7" s="3">
        <v>50399.748081131096</v>
      </c>
      <c r="AM7" s="2">
        <v>266646.96855664946</v>
      </c>
      <c r="AN7" s="3">
        <v>52238.312181990215</v>
      </c>
      <c r="AO7" s="3">
        <v>23728.795116071804</v>
      </c>
      <c r="AP7" s="3">
        <v>73865.12557241616</v>
      </c>
      <c r="AQ7" s="3">
        <v>66414.98760504018</v>
      </c>
      <c r="AR7" s="3">
        <v>50399.748081131096</v>
      </c>
    </row>
    <row r="8" spans="2:44" ht="12.75" customHeight="1" x14ac:dyDescent="0.25">
      <c r="B8" s="59"/>
      <c r="C8" s="4" t="s">
        <v>4</v>
      </c>
      <c r="D8" s="2">
        <v>273357.35458253103</v>
      </c>
      <c r="E8" s="3">
        <v>114932.22156132666</v>
      </c>
      <c r="F8" s="3">
        <v>42798.692767233588</v>
      </c>
      <c r="G8" s="3">
        <v>60477.716689718422</v>
      </c>
      <c r="H8" s="3">
        <v>36241.642972768816</v>
      </c>
      <c r="I8" s="3">
        <v>18907.08059148354</v>
      </c>
      <c r="K8" s="2">
        <v>273357.35458253103</v>
      </c>
      <c r="L8" s="3">
        <v>122935.11278637686</v>
      </c>
      <c r="M8" s="3">
        <v>42894.572417240663</v>
      </c>
      <c r="N8" s="3">
        <v>43792.587040414699</v>
      </c>
      <c r="O8" s="3">
        <v>37088.813061999346</v>
      </c>
      <c r="P8" s="3">
        <v>26646.269276499443</v>
      </c>
      <c r="R8" s="2">
        <v>273357.35458253097</v>
      </c>
      <c r="S8" s="3">
        <v>107982.56478680865</v>
      </c>
      <c r="T8" s="3">
        <v>38748.792413446172</v>
      </c>
      <c r="U8" s="3">
        <v>93522.258609221521</v>
      </c>
      <c r="V8" s="3">
        <v>19478.727171143346</v>
      </c>
      <c r="W8" s="3">
        <v>13625.011601911297</v>
      </c>
      <c r="Y8" s="2">
        <v>273357.35458253097</v>
      </c>
      <c r="Z8" s="3">
        <v>101264.66313760285</v>
      </c>
      <c r="AA8" s="3">
        <v>41577.498920153455</v>
      </c>
      <c r="AB8" s="3">
        <v>83673.570054061682</v>
      </c>
      <c r="AC8" s="3">
        <v>21917.452979727932</v>
      </c>
      <c r="AD8" s="3">
        <v>24924.16949098507</v>
      </c>
      <c r="AF8" s="2">
        <f t="shared" si="1"/>
        <v>273357.35458253103</v>
      </c>
      <c r="AG8" s="3">
        <v>108267.2387290764</v>
      </c>
      <c r="AH8" s="3">
        <v>44681.061479929042</v>
      </c>
      <c r="AI8" s="3">
        <v>68855.532179634116</v>
      </c>
      <c r="AJ8" s="3">
        <v>34265.74134502931</v>
      </c>
      <c r="AK8" s="3">
        <v>17287.780848862123</v>
      </c>
      <c r="AM8" s="2">
        <v>273357.35458253103</v>
      </c>
      <c r="AN8" s="3">
        <v>108267.23872907599</v>
      </c>
      <c r="AO8" s="3">
        <v>44681.061479929042</v>
      </c>
      <c r="AP8" s="3">
        <v>68855.532179634116</v>
      </c>
      <c r="AQ8" s="3">
        <v>34265.74134502931</v>
      </c>
      <c r="AR8" s="3">
        <v>17287.780848862123</v>
      </c>
    </row>
    <row r="9" spans="2:44" ht="12.75" customHeight="1" x14ac:dyDescent="0.25">
      <c r="B9" s="57" t="s">
        <v>23</v>
      </c>
      <c r="C9" s="4" t="s">
        <v>5</v>
      </c>
      <c r="D9" s="2">
        <v>91967.560778567466</v>
      </c>
      <c r="E9" s="3">
        <v>15902.337600551478</v>
      </c>
      <c r="F9" s="3">
        <v>10761.933857201286</v>
      </c>
      <c r="G9" s="3">
        <v>16492.636781269033</v>
      </c>
      <c r="H9" s="3">
        <v>34201.260760696925</v>
      </c>
      <c r="I9" s="3">
        <v>14609.39177884874</v>
      </c>
      <c r="K9" s="2">
        <v>91967.560778567451</v>
      </c>
      <c r="L9" s="3">
        <v>12012.594756254734</v>
      </c>
      <c r="M9" s="3">
        <v>12038.587294550218</v>
      </c>
      <c r="N9" s="3">
        <v>7403.1225459848802</v>
      </c>
      <c r="O9" s="3">
        <v>39370.111004551989</v>
      </c>
      <c r="P9" s="3">
        <v>21143.145177225633</v>
      </c>
      <c r="R9" s="2">
        <v>91967.560778567466</v>
      </c>
      <c r="S9" s="3">
        <v>37571.190132739859</v>
      </c>
      <c r="T9" s="3">
        <v>16472.001518465411</v>
      </c>
      <c r="U9" s="3">
        <v>20263.120861299591</v>
      </c>
      <c r="V9" s="3">
        <v>16247.488418029616</v>
      </c>
      <c r="W9" s="3"/>
      <c r="Y9" s="2">
        <v>91967.560778567451</v>
      </c>
      <c r="Z9" s="3">
        <v>27584.677071374328</v>
      </c>
      <c r="AA9" s="3">
        <v>12413.969967842029</v>
      </c>
      <c r="AB9" s="3">
        <v>19831.065250034811</v>
      </c>
      <c r="AC9" s="3">
        <v>21526.784426704853</v>
      </c>
      <c r="AD9" s="3">
        <v>10611.064062611429</v>
      </c>
      <c r="AF9" s="2">
        <f t="shared" si="1"/>
        <v>91967.560778567451</v>
      </c>
      <c r="AG9" s="3">
        <v>19832.278755443964</v>
      </c>
      <c r="AH9" s="3">
        <v>9520.3639262166234</v>
      </c>
      <c r="AI9" s="3">
        <v>14430.794940037675</v>
      </c>
      <c r="AJ9" s="3">
        <v>39021.263453296371</v>
      </c>
      <c r="AK9" s="3">
        <v>9162.8597035728162</v>
      </c>
      <c r="AM9" s="2">
        <v>91967.560778567451</v>
      </c>
      <c r="AN9" s="3">
        <v>19832.278755443964</v>
      </c>
      <c r="AO9" s="3">
        <v>9520.3639262166234</v>
      </c>
      <c r="AP9" s="3">
        <v>14430.794940037675</v>
      </c>
      <c r="AQ9" s="3">
        <v>39021.263453296371</v>
      </c>
      <c r="AR9" s="3">
        <v>9162.8597035728162</v>
      </c>
    </row>
    <row r="10" spans="2:44" ht="12.75" customHeight="1" x14ac:dyDescent="0.25">
      <c r="B10" s="58"/>
      <c r="C10" s="4" t="s">
        <v>6</v>
      </c>
      <c r="D10" s="2">
        <v>147051.28111485363</v>
      </c>
      <c r="E10" s="3">
        <v>44909.650096298508</v>
      </c>
      <c r="F10" s="3">
        <v>27103.458249778763</v>
      </c>
      <c r="G10" s="3">
        <v>46222.079227580129</v>
      </c>
      <c r="H10" s="3">
        <v>24574.225431428458</v>
      </c>
      <c r="I10" s="3">
        <v>4241.8681097677563</v>
      </c>
      <c r="K10" s="2">
        <v>147051.28111485363</v>
      </c>
      <c r="L10" s="3">
        <v>42328.59316964919</v>
      </c>
      <c r="M10" s="3">
        <v>23594.481632094288</v>
      </c>
      <c r="N10" s="3">
        <v>38136.708380112483</v>
      </c>
      <c r="O10" s="3">
        <v>30941.381781146327</v>
      </c>
      <c r="P10" s="3">
        <v>12050.116151851335</v>
      </c>
      <c r="R10" s="2">
        <v>147051.28111485363</v>
      </c>
      <c r="S10" s="3">
        <v>45997.121769055448</v>
      </c>
      <c r="T10" s="3">
        <v>24650.522929294333</v>
      </c>
      <c r="U10" s="3">
        <v>58667.861600104159</v>
      </c>
      <c r="V10" s="3">
        <v>12129.294848681833</v>
      </c>
      <c r="W10" s="3">
        <v>5606.479967717838</v>
      </c>
      <c r="Y10" s="2">
        <v>147051.28111485357</v>
      </c>
      <c r="Z10" s="3">
        <v>39748.695342979008</v>
      </c>
      <c r="AA10" s="3">
        <v>21757.243895508345</v>
      </c>
      <c r="AB10" s="3">
        <v>58035.124149234638</v>
      </c>
      <c r="AC10" s="3">
        <v>13525.442346318519</v>
      </c>
      <c r="AD10" s="3">
        <v>13984.775380813093</v>
      </c>
      <c r="AF10" s="2">
        <f t="shared" si="1"/>
        <v>147051.28111485357</v>
      </c>
      <c r="AG10" s="3">
        <v>39664.998025013629</v>
      </c>
      <c r="AH10" s="3">
        <v>19585.271012523939</v>
      </c>
      <c r="AI10" s="3">
        <v>56288.167532470179</v>
      </c>
      <c r="AJ10" s="3">
        <v>18706.801822684618</v>
      </c>
      <c r="AK10" s="3">
        <v>12806.04272216123</v>
      </c>
      <c r="AM10" s="2">
        <v>147051.28111485357</v>
      </c>
      <c r="AN10" s="3">
        <v>39664.998025013629</v>
      </c>
      <c r="AO10" s="3">
        <v>19585.271012523939</v>
      </c>
      <c r="AP10" s="3">
        <v>56288.167532470179</v>
      </c>
      <c r="AQ10" s="3">
        <v>18706.801822684618</v>
      </c>
      <c r="AR10" s="3">
        <v>12806.04272216123</v>
      </c>
    </row>
    <row r="11" spans="2:44" ht="12.75" customHeight="1" x14ac:dyDescent="0.25">
      <c r="B11" s="58"/>
      <c r="C11" s="4" t="s">
        <v>7</v>
      </c>
      <c r="D11" s="2">
        <v>141262.51872512407</v>
      </c>
      <c r="E11" s="3">
        <v>56686.344704668605</v>
      </c>
      <c r="F11" s="3">
        <v>25164.286624476837</v>
      </c>
      <c r="G11" s="3">
        <v>33721.943578573162</v>
      </c>
      <c r="H11" s="3">
        <v>21226.785099203495</v>
      </c>
      <c r="I11" s="3">
        <v>4463.1587182019639</v>
      </c>
      <c r="K11" s="2">
        <v>141262.5187251241</v>
      </c>
      <c r="L11" s="3">
        <v>49271.849218575691</v>
      </c>
      <c r="M11" s="3">
        <v>23121.605866331221</v>
      </c>
      <c r="N11" s="3">
        <v>31862.403424016949</v>
      </c>
      <c r="O11" s="3">
        <v>21213.303502243922</v>
      </c>
      <c r="P11" s="3">
        <v>15793.356713956309</v>
      </c>
      <c r="R11" s="2">
        <v>141262.51872512413</v>
      </c>
      <c r="S11" s="3">
        <v>53779.629092899406</v>
      </c>
      <c r="T11" s="3">
        <v>20923.299049346988</v>
      </c>
      <c r="U11" s="3">
        <v>51884.992979678282</v>
      </c>
      <c r="V11" s="3">
        <v>11528.191360936547</v>
      </c>
      <c r="W11" s="3">
        <v>3146.406242262879</v>
      </c>
      <c r="Y11" s="2">
        <v>141262.5187251241</v>
      </c>
      <c r="Z11" s="3">
        <v>46200.196773469237</v>
      </c>
      <c r="AA11" s="3">
        <v>23382.428007246148</v>
      </c>
      <c r="AB11" s="3">
        <v>46035.332424078617</v>
      </c>
      <c r="AC11" s="3">
        <v>10958.661614704928</v>
      </c>
      <c r="AD11" s="3">
        <v>14685.899905625167</v>
      </c>
      <c r="AF11" s="2">
        <f t="shared" si="1"/>
        <v>141262.51872512407</v>
      </c>
      <c r="AG11" s="3">
        <v>47422.253824698833</v>
      </c>
      <c r="AH11" s="3">
        <v>19176.295563857224</v>
      </c>
      <c r="AI11" s="3">
        <v>43737.108249263692</v>
      </c>
      <c r="AJ11" s="3">
        <v>21654.046095874204</v>
      </c>
      <c r="AK11" s="3">
        <v>9272.8149914301139</v>
      </c>
      <c r="AM11" s="2">
        <v>141262.51872512407</v>
      </c>
      <c r="AN11" s="3">
        <v>47422.253824698833</v>
      </c>
      <c r="AO11" s="3">
        <v>19176.295563857224</v>
      </c>
      <c r="AP11" s="3">
        <v>43737.108249263692</v>
      </c>
      <c r="AQ11" s="3">
        <v>21654.046095874204</v>
      </c>
      <c r="AR11" s="3">
        <v>9272.8149914301139</v>
      </c>
    </row>
    <row r="12" spans="2:44" ht="12.75" customHeight="1" x14ac:dyDescent="0.25">
      <c r="B12" s="59"/>
      <c r="C12" s="4" t="s">
        <v>8</v>
      </c>
      <c r="D12" s="2">
        <v>159722.96252063528</v>
      </c>
      <c r="E12" s="3">
        <v>59869.189376516391</v>
      </c>
      <c r="F12" s="3">
        <v>23455.505958955149</v>
      </c>
      <c r="G12" s="3">
        <v>25142.783687515104</v>
      </c>
      <c r="H12" s="3">
        <v>20701.577315428072</v>
      </c>
      <c r="I12" s="3">
        <v>30553.906182220566</v>
      </c>
      <c r="K12" s="2">
        <v>159722.96252063531</v>
      </c>
      <c r="L12" s="3">
        <v>68121.607921850969</v>
      </c>
      <c r="M12" s="3">
        <v>16050.057678410054</v>
      </c>
      <c r="N12" s="3">
        <v>19155.950575422074</v>
      </c>
      <c r="O12" s="3">
        <v>22059.657436644236</v>
      </c>
      <c r="P12" s="3">
        <v>34335.688908307973</v>
      </c>
      <c r="R12" s="2">
        <v>159722.96252063528</v>
      </c>
      <c r="S12" s="3">
        <v>53901.266088298747</v>
      </c>
      <c r="T12" s="3">
        <v>19896.360917456183</v>
      </c>
      <c r="U12" s="3">
        <v>43338.858387957269</v>
      </c>
      <c r="V12" s="3">
        <v>20314.367563611733</v>
      </c>
      <c r="W12" s="3">
        <v>22272.109563311344</v>
      </c>
      <c r="Y12" s="2">
        <v>159722.96252063528</v>
      </c>
      <c r="Z12" s="3">
        <v>53837.481966290034</v>
      </c>
      <c r="AA12" s="3">
        <v>21069.374860863376</v>
      </c>
      <c r="AB12" s="3">
        <v>34982.807696782591</v>
      </c>
      <c r="AC12" s="3">
        <v>19547.961411190925</v>
      </c>
      <c r="AD12" s="3">
        <v>30285.336585508336</v>
      </c>
      <c r="AF12" s="2">
        <f t="shared" si="1"/>
        <v>159722.96252063528</v>
      </c>
      <c r="AG12" s="3">
        <v>53586.020305910191</v>
      </c>
      <c r="AH12" s="3">
        <v>20127.926093403035</v>
      </c>
      <c r="AI12" s="3">
        <v>28264.587030278741</v>
      </c>
      <c r="AJ12" s="3">
        <v>21298.617578214275</v>
      </c>
      <c r="AK12" s="3">
        <v>36445.81151282903</v>
      </c>
      <c r="AM12" s="2">
        <v>159722.96252063528</v>
      </c>
      <c r="AN12" s="3">
        <v>53586.020305910191</v>
      </c>
      <c r="AO12" s="3">
        <v>20127.926093403035</v>
      </c>
      <c r="AP12" s="3">
        <v>28264.587030278741</v>
      </c>
      <c r="AQ12" s="3">
        <v>21298.617578214275</v>
      </c>
      <c r="AR12" s="3">
        <v>36445.81151282903</v>
      </c>
    </row>
    <row r="13" spans="2:44" ht="12.75" customHeight="1" x14ac:dyDescent="0.25">
      <c r="B13" s="57" t="s">
        <v>24</v>
      </c>
      <c r="C13" s="4" t="s">
        <v>9</v>
      </c>
      <c r="D13" s="2">
        <v>86992.324338409977</v>
      </c>
      <c r="E13" s="3">
        <v>30129.480580517153</v>
      </c>
      <c r="F13" s="3">
        <v>15482.020503190088</v>
      </c>
      <c r="G13" s="3">
        <v>16028.221612846901</v>
      </c>
      <c r="H13" s="3">
        <v>10019.633098439026</v>
      </c>
      <c r="I13" s="3">
        <v>15332.968543416811</v>
      </c>
      <c r="K13" s="2">
        <v>86992.324338409991</v>
      </c>
      <c r="L13" s="3">
        <v>35707.590527717817</v>
      </c>
      <c r="M13" s="3">
        <v>12846.473128256355</v>
      </c>
      <c r="N13" s="3">
        <v>10117.635391224218</v>
      </c>
      <c r="O13" s="3">
        <v>9004.0770482747648</v>
      </c>
      <c r="P13" s="3">
        <v>19316.548242936839</v>
      </c>
      <c r="R13" s="2">
        <v>86992.324338409962</v>
      </c>
      <c r="S13" s="3">
        <v>25632.449385327083</v>
      </c>
      <c r="T13" s="3">
        <v>13302.240056292612</v>
      </c>
      <c r="U13" s="3">
        <v>26058.571833918431</v>
      </c>
      <c r="V13" s="3">
        <v>7344.2212934710897</v>
      </c>
      <c r="W13" s="3">
        <v>14654.841769400758</v>
      </c>
      <c r="Y13" s="2">
        <v>86992.324338409962</v>
      </c>
      <c r="Z13" s="3">
        <v>26167.037595610949</v>
      </c>
      <c r="AA13" s="3">
        <v>14132.597276970775</v>
      </c>
      <c r="AB13" s="3">
        <v>20744.345909100732</v>
      </c>
      <c r="AC13" s="3">
        <v>7339.6047706517311</v>
      </c>
      <c r="AD13" s="3">
        <v>18608.738786075781</v>
      </c>
      <c r="AF13" s="2">
        <f t="shared" si="1"/>
        <v>86992.324338409962</v>
      </c>
      <c r="AG13" s="3">
        <v>25906.805105209405</v>
      </c>
      <c r="AH13" s="3">
        <v>15080.032057019636</v>
      </c>
      <c r="AI13" s="3">
        <v>18051.655566223639</v>
      </c>
      <c r="AJ13" s="3">
        <v>8251.4656398975567</v>
      </c>
      <c r="AK13" s="3">
        <v>19702.365970059738</v>
      </c>
      <c r="AM13" s="2">
        <v>86992.324338409962</v>
      </c>
      <c r="AN13" s="3">
        <v>25906.805105209405</v>
      </c>
      <c r="AO13" s="3">
        <v>15080.032057019636</v>
      </c>
      <c r="AP13" s="3">
        <v>18051.655566223639</v>
      </c>
      <c r="AQ13" s="3">
        <v>8251.4656398975567</v>
      </c>
      <c r="AR13" s="3">
        <v>19702.365970059738</v>
      </c>
    </row>
    <row r="14" spans="2:44" ht="12.75" customHeight="1" x14ac:dyDescent="0.25">
      <c r="B14" s="58"/>
      <c r="C14" s="4" t="s">
        <v>10</v>
      </c>
      <c r="D14" s="2">
        <v>375650.02832592605</v>
      </c>
      <c r="E14" s="3">
        <v>123738.56013208101</v>
      </c>
      <c r="F14" s="3">
        <v>52775.1448753359</v>
      </c>
      <c r="G14" s="3">
        <v>90781.357537794567</v>
      </c>
      <c r="H14" s="3">
        <v>75567.165314939659</v>
      </c>
      <c r="I14" s="3">
        <v>32787.800465774933</v>
      </c>
      <c r="K14" s="2">
        <v>375650.02832592587</v>
      </c>
      <c r="L14" s="3">
        <v>117912.95698713975</v>
      </c>
      <c r="M14" s="3">
        <v>49142.188423644802</v>
      </c>
      <c r="N14" s="3">
        <v>68357.602379779943</v>
      </c>
      <c r="O14" s="3">
        <v>85956.772846047184</v>
      </c>
      <c r="P14" s="3">
        <v>54280.507689314218</v>
      </c>
      <c r="R14" s="2">
        <v>375650.02832592593</v>
      </c>
      <c r="S14" s="3">
        <v>138084.66017472334</v>
      </c>
      <c r="T14" s="3">
        <v>55787.221079804636</v>
      </c>
      <c r="U14" s="3">
        <v>117150.50007010098</v>
      </c>
      <c r="V14" s="3">
        <v>48752.515076578689</v>
      </c>
      <c r="W14" s="3">
        <v>15875.13192471824</v>
      </c>
      <c r="Y14" s="2">
        <v>375650.02832592587</v>
      </c>
      <c r="Z14" s="3">
        <v>118365.42389821494</v>
      </c>
      <c r="AA14" s="3">
        <v>53325.982758581871</v>
      </c>
      <c r="AB14" s="3">
        <v>111723.60319809234</v>
      </c>
      <c r="AC14" s="3">
        <v>52009.435752668898</v>
      </c>
      <c r="AD14" s="3">
        <v>40225.582718367878</v>
      </c>
      <c r="AF14" s="2">
        <f t="shared" si="1"/>
        <v>375650.02832592605</v>
      </c>
      <c r="AG14" s="3">
        <v>115424.69485216742</v>
      </c>
      <c r="AH14" s="3">
        <v>44968.268986254632</v>
      </c>
      <c r="AI14" s="3">
        <v>101254.71858209788</v>
      </c>
      <c r="AJ14" s="3">
        <v>76339.113860617115</v>
      </c>
      <c r="AK14" s="3">
        <v>37663.232044788994</v>
      </c>
      <c r="AM14" s="2">
        <v>375650.02832592605</v>
      </c>
      <c r="AN14" s="3">
        <v>115424.69485216742</v>
      </c>
      <c r="AO14" s="3">
        <v>44968.268986254632</v>
      </c>
      <c r="AP14" s="3">
        <v>101254.71858209788</v>
      </c>
      <c r="AQ14" s="3">
        <v>76339.113860617115</v>
      </c>
      <c r="AR14" s="3">
        <v>37663.232044788994</v>
      </c>
    </row>
    <row r="15" spans="2:44" ht="12.75" customHeight="1" x14ac:dyDescent="0.25">
      <c r="B15" s="58"/>
      <c r="C15" s="4" t="s">
        <v>11</v>
      </c>
      <c r="D15" s="2">
        <v>77361.970474844653</v>
      </c>
      <c r="E15" s="3">
        <v>23499.481065436998</v>
      </c>
      <c r="F15" s="3">
        <v>18228.01931188607</v>
      </c>
      <c r="G15" s="3">
        <v>14769.864124296008</v>
      </c>
      <c r="H15" s="3">
        <v>15117.050193378282</v>
      </c>
      <c r="I15" s="3">
        <v>5747.5557798472882</v>
      </c>
      <c r="K15" s="2">
        <v>77361.970474844653</v>
      </c>
      <c r="L15" s="3">
        <v>18114.097551473042</v>
      </c>
      <c r="M15" s="3">
        <v>12816.07091948464</v>
      </c>
      <c r="N15" s="3">
        <v>18082.947154532209</v>
      </c>
      <c r="O15" s="3">
        <v>18623.603830264576</v>
      </c>
      <c r="P15" s="3">
        <v>9725.2510190901849</v>
      </c>
      <c r="R15" s="2">
        <v>77361.970474844638</v>
      </c>
      <c r="S15" s="3">
        <v>27532.097522943015</v>
      </c>
      <c r="T15" s="3">
        <v>12852.723278465664</v>
      </c>
      <c r="U15" s="3">
        <v>30945.761925019975</v>
      </c>
      <c r="V15" s="3">
        <v>4122.6058212099497</v>
      </c>
      <c r="W15" s="3"/>
      <c r="Y15" s="2">
        <v>77361.970474844638</v>
      </c>
      <c r="Z15" s="3">
        <v>22838.589660286772</v>
      </c>
      <c r="AA15" s="3">
        <v>11164.436695907265</v>
      </c>
      <c r="AB15" s="3">
        <v>26416.380412937597</v>
      </c>
      <c r="AC15" s="3">
        <v>6209.8092755986336</v>
      </c>
      <c r="AD15" s="3">
        <v>10732.754430114375</v>
      </c>
      <c r="AF15" s="2">
        <f t="shared" si="1"/>
        <v>77361.970474844638</v>
      </c>
      <c r="AG15" s="3">
        <v>19174.050953689934</v>
      </c>
      <c r="AH15" s="3">
        <v>8361.555552726566</v>
      </c>
      <c r="AI15" s="3">
        <v>23414.283603728854</v>
      </c>
      <c r="AJ15" s="3">
        <v>16090.149449554829</v>
      </c>
      <c r="AK15" s="3">
        <v>10321.930915144467</v>
      </c>
      <c r="AM15" s="2">
        <v>77361.970474844638</v>
      </c>
      <c r="AN15" s="3">
        <v>19174.050953689934</v>
      </c>
      <c r="AO15" s="3">
        <v>8361.555552726566</v>
      </c>
      <c r="AP15" s="3">
        <v>23414.283603728854</v>
      </c>
      <c r="AQ15" s="3">
        <v>16090.149449554829</v>
      </c>
      <c r="AR15" s="3">
        <v>10321.930915144467</v>
      </c>
    </row>
    <row r="16" spans="2:44" ht="12.75" customHeight="1" x14ac:dyDescent="0.25">
      <c r="B16" s="57" t="s">
        <v>41</v>
      </c>
      <c r="C16" s="4" t="s">
        <v>38</v>
      </c>
      <c r="D16" s="2">
        <v>509229.66115700733</v>
      </c>
      <c r="E16" s="3">
        <v>165157.38831919254</v>
      </c>
      <c r="F16" s="3">
        <v>80056.480317741923</v>
      </c>
      <c r="G16" s="3">
        <v>114387.0592846233</v>
      </c>
      <c r="H16" s="3">
        <v>97762.334695286365</v>
      </c>
      <c r="I16" s="3">
        <v>51866.398540163187</v>
      </c>
      <c r="K16" s="2">
        <v>509229.66115700704</v>
      </c>
      <c r="L16" s="3">
        <v>157891.83342179921</v>
      </c>
      <c r="M16" s="3">
        <v>69847.992019077559</v>
      </c>
      <c r="N16" s="3">
        <v>92834.181698963788</v>
      </c>
      <c r="O16" s="3">
        <v>108471.55587254325</v>
      </c>
      <c r="P16" s="3">
        <v>80184.098144623233</v>
      </c>
      <c r="R16" s="2">
        <v>509229.66115700692</v>
      </c>
      <c r="S16" s="3">
        <v>180235.09541239799</v>
      </c>
      <c r="T16" s="3">
        <v>77608.178264279079</v>
      </c>
      <c r="U16" s="3">
        <v>164217.90079145617</v>
      </c>
      <c r="V16" s="3">
        <v>55776.875991134701</v>
      </c>
      <c r="W16" s="3">
        <v>31391.610697739008</v>
      </c>
      <c r="Y16" s="2">
        <v>509229.66115700704</v>
      </c>
      <c r="Z16" s="3">
        <v>156598.22171555716</v>
      </c>
      <c r="AA16" s="3">
        <v>73144.412400428904</v>
      </c>
      <c r="AB16" s="3">
        <v>149654.05738147075</v>
      </c>
      <c r="AC16" s="3">
        <v>62022.752775296263</v>
      </c>
      <c r="AD16" s="3">
        <v>67810.216884253939</v>
      </c>
      <c r="AF16" s="2">
        <f>SUM(AG16:AK16)</f>
        <v>509229.6611570071</v>
      </c>
      <c r="AG16" s="3">
        <v>147710.21620164916</v>
      </c>
      <c r="AH16" s="3">
        <v>63811.244002708736</v>
      </c>
      <c r="AI16" s="3">
        <v>135470.45508325016</v>
      </c>
      <c r="AJ16" s="3">
        <v>96417.210955667731</v>
      </c>
      <c r="AK16" s="3">
        <v>65820.534913731302</v>
      </c>
      <c r="AM16" s="2">
        <v>509229.6611570071</v>
      </c>
      <c r="AN16" s="3">
        <v>147710.21620164916</v>
      </c>
      <c r="AO16" s="3">
        <v>63811.244002708736</v>
      </c>
      <c r="AP16" s="3">
        <v>135470.45508325016</v>
      </c>
      <c r="AQ16" s="3">
        <v>96417.210955667731</v>
      </c>
      <c r="AR16" s="3">
        <v>65820.534913731302</v>
      </c>
    </row>
    <row r="17" spans="2:44" ht="12.75" customHeight="1" x14ac:dyDescent="0.25">
      <c r="B17" s="59"/>
      <c r="C17" s="4" t="s">
        <v>39</v>
      </c>
      <c r="D17" s="2">
        <v>30774.661982173282</v>
      </c>
      <c r="E17" s="3">
        <v>12210.133458842512</v>
      </c>
      <c r="F17" s="3">
        <v>6428.7043726701886</v>
      </c>
      <c r="G17" s="3">
        <v>7192.3839903141316</v>
      </c>
      <c r="H17" s="3"/>
      <c r="I17" s="3"/>
      <c r="K17" s="2">
        <v>30774.661982173286</v>
      </c>
      <c r="L17" s="3">
        <v>13842.811644531168</v>
      </c>
      <c r="M17" s="3">
        <v>4956.7404523082141</v>
      </c>
      <c r="N17" s="3"/>
      <c r="O17" s="3">
        <v>5112.897852043252</v>
      </c>
      <c r="P17" s="3"/>
      <c r="R17" s="2">
        <v>30774.6619821733</v>
      </c>
      <c r="S17" s="3">
        <v>11014.111670595354</v>
      </c>
      <c r="T17" s="3"/>
      <c r="U17" s="3">
        <v>9936.9330375830668</v>
      </c>
      <c r="V17" s="3">
        <v>4442.4662001250417</v>
      </c>
      <c r="W17" s="3"/>
      <c r="Y17" s="2">
        <v>30774.6619821733</v>
      </c>
      <c r="Z17" s="3">
        <v>10772.829438555356</v>
      </c>
      <c r="AA17" s="3">
        <v>5478.6043310309751</v>
      </c>
      <c r="AB17" s="3">
        <v>9230.2721386598514</v>
      </c>
      <c r="AC17" s="3"/>
      <c r="AD17" s="3"/>
      <c r="AF17" s="2">
        <v>30774.661982173286</v>
      </c>
      <c r="AG17" s="3">
        <v>12795.334709417344</v>
      </c>
      <c r="AH17" s="3">
        <v>4598.6125932920768</v>
      </c>
      <c r="AI17" s="3">
        <v>7250.2026688001806</v>
      </c>
      <c r="AJ17" s="3"/>
      <c r="AK17" s="3"/>
      <c r="AM17" s="2">
        <v>30774.661982173286</v>
      </c>
      <c r="AN17" s="3">
        <v>12795.334709417344</v>
      </c>
      <c r="AO17" s="3">
        <v>4598.6125932920768</v>
      </c>
      <c r="AP17" s="3">
        <v>7250.2026688001806</v>
      </c>
      <c r="AQ17" s="3"/>
      <c r="AR17" s="3"/>
    </row>
    <row r="18" spans="2:44" ht="12.75" customHeight="1" x14ac:dyDescent="0.25">
      <c r="B18" s="57" t="s">
        <v>26</v>
      </c>
      <c r="C18" s="4" t="s">
        <v>12</v>
      </c>
      <c r="D18" s="2">
        <v>57438.822069566653</v>
      </c>
      <c r="E18" s="3">
        <v>14784.675063365477</v>
      </c>
      <c r="F18" s="3">
        <v>13237.012962512061</v>
      </c>
      <c r="G18" s="3">
        <v>14708.42029971259</v>
      </c>
      <c r="H18" s="3">
        <v>9299.1978947557873</v>
      </c>
      <c r="I18" s="3">
        <v>5409.5158492207347</v>
      </c>
      <c r="K18" s="2">
        <v>57438.822069566653</v>
      </c>
      <c r="L18" s="3">
        <v>16524.906869971099</v>
      </c>
      <c r="M18" s="3">
        <v>11688.124787227842</v>
      </c>
      <c r="N18" s="3">
        <v>9634.804568260859</v>
      </c>
      <c r="O18" s="3">
        <v>10322.571759935219</v>
      </c>
      <c r="P18" s="3">
        <v>9268.4140841716326</v>
      </c>
      <c r="R18" s="2">
        <v>57438.822069566646</v>
      </c>
      <c r="S18" s="3">
        <v>16956.8724615635</v>
      </c>
      <c r="T18" s="3">
        <v>13500.224318227205</v>
      </c>
      <c r="U18" s="3">
        <v>15755.004972281862</v>
      </c>
      <c r="V18" s="3">
        <v>6551.7764064220446</v>
      </c>
      <c r="W18" s="3">
        <v>4674.9439110720268</v>
      </c>
      <c r="Y18" s="2">
        <v>57438.822069566639</v>
      </c>
      <c r="Z18" s="3">
        <v>16019.910048484906</v>
      </c>
      <c r="AA18" s="3">
        <v>11135.001218833821</v>
      </c>
      <c r="AB18" s="3">
        <v>15928.215428516361</v>
      </c>
      <c r="AC18" s="3">
        <v>5864.8555234520782</v>
      </c>
      <c r="AD18" s="3">
        <v>8490.8398502794771</v>
      </c>
      <c r="AF18" s="2">
        <f t="shared" si="1"/>
        <v>57438.822069566646</v>
      </c>
      <c r="AG18" s="3">
        <v>14792.828731850788</v>
      </c>
      <c r="AH18" s="3">
        <v>8150.3227269457357</v>
      </c>
      <c r="AI18" s="3">
        <v>15318.221106732752</v>
      </c>
      <c r="AJ18" s="3">
        <v>12561.34784065768</v>
      </c>
      <c r="AK18" s="3">
        <v>6616.1016633796899</v>
      </c>
      <c r="AM18" s="2">
        <v>57438.822069566646</v>
      </c>
      <c r="AN18" s="3">
        <v>14792.828731850788</v>
      </c>
      <c r="AO18" s="3">
        <v>8150.3227269457357</v>
      </c>
      <c r="AP18" s="3">
        <v>15318.221106732752</v>
      </c>
      <c r="AQ18" s="3">
        <v>12561.34784065768</v>
      </c>
      <c r="AR18" s="3">
        <v>6616.1016633796899</v>
      </c>
    </row>
    <row r="19" spans="2:44" ht="12.75" customHeight="1" x14ac:dyDescent="0.25">
      <c r="B19" s="58"/>
      <c r="C19" s="4" t="s">
        <v>13</v>
      </c>
      <c r="D19" s="2">
        <v>175963.42156812773</v>
      </c>
      <c r="E19" s="3">
        <v>52400.46945526226</v>
      </c>
      <c r="F19" s="3">
        <v>26963.845687382429</v>
      </c>
      <c r="G19" s="3">
        <v>41124.110514660679</v>
      </c>
      <c r="H19" s="3">
        <v>31583.473231430336</v>
      </c>
      <c r="I19" s="3">
        <v>23891.522679392016</v>
      </c>
      <c r="K19" s="2">
        <v>175963.4215681277</v>
      </c>
      <c r="L19" s="3">
        <v>51632.265481590766</v>
      </c>
      <c r="M19" s="3">
        <v>25331.503780169187</v>
      </c>
      <c r="N19" s="3">
        <v>30666.176445616384</v>
      </c>
      <c r="O19" s="3">
        <v>37623.27169688166</v>
      </c>
      <c r="P19" s="3">
        <v>30710.204163869701</v>
      </c>
      <c r="R19" s="2">
        <v>175963.42156812776</v>
      </c>
      <c r="S19" s="3">
        <v>57393.951710515728</v>
      </c>
      <c r="T19" s="3">
        <v>29874.40761958333</v>
      </c>
      <c r="U19" s="3">
        <v>57441.486635806345</v>
      </c>
      <c r="V19" s="3">
        <v>17746.048744757882</v>
      </c>
      <c r="W19" s="3">
        <v>13507.526857464449</v>
      </c>
      <c r="Y19" s="2">
        <v>175963.42156812773</v>
      </c>
      <c r="Z19" s="3">
        <v>50691.954353667606</v>
      </c>
      <c r="AA19" s="3">
        <v>28599.070609523791</v>
      </c>
      <c r="AB19" s="3">
        <v>46539.334809458865</v>
      </c>
      <c r="AC19" s="3">
        <v>21288.799502510145</v>
      </c>
      <c r="AD19" s="3">
        <v>28844.262292967323</v>
      </c>
      <c r="AF19" s="2">
        <f t="shared" si="1"/>
        <v>175963.42156812767</v>
      </c>
      <c r="AG19" s="3">
        <v>50010.494170662016</v>
      </c>
      <c r="AH19" s="3">
        <v>24032.47121785341</v>
      </c>
      <c r="AI19" s="3">
        <v>41276.537232710478</v>
      </c>
      <c r="AJ19" s="3">
        <v>31748.646702864997</v>
      </c>
      <c r="AK19" s="3">
        <v>28895.272244036787</v>
      </c>
      <c r="AM19" s="2">
        <v>175963.42156812767</v>
      </c>
      <c r="AN19" s="3">
        <v>50010.494170662016</v>
      </c>
      <c r="AO19" s="3">
        <v>24032.47121785341</v>
      </c>
      <c r="AP19" s="3">
        <v>41276.537232710478</v>
      </c>
      <c r="AQ19" s="3">
        <v>31748.646702864997</v>
      </c>
      <c r="AR19" s="3">
        <v>28895.272244036787</v>
      </c>
    </row>
    <row r="20" spans="2:44" ht="12.75" customHeight="1" x14ac:dyDescent="0.25">
      <c r="B20" s="59"/>
      <c r="C20" s="4" t="s">
        <v>14</v>
      </c>
      <c r="D20" s="2">
        <v>306602.07950148603</v>
      </c>
      <c r="E20" s="3">
        <v>110182.37725940722</v>
      </c>
      <c r="F20" s="3">
        <v>46284.326040517568</v>
      </c>
      <c r="G20" s="3">
        <v>65746.912460564141</v>
      </c>
      <c r="H20" s="3">
        <v>59821.177480570826</v>
      </c>
      <c r="I20" s="3">
        <v>24567.286260426277</v>
      </c>
      <c r="K20" s="2">
        <v>306602.07950148598</v>
      </c>
      <c r="L20" s="3">
        <v>103577.47271476862</v>
      </c>
      <c r="M20" s="3">
        <v>37785.10390398874</v>
      </c>
      <c r="N20" s="3">
        <v>56257.203911659133</v>
      </c>
      <c r="O20" s="3">
        <v>65638.610267769604</v>
      </c>
      <c r="P20" s="3">
        <v>43343.6887032999</v>
      </c>
      <c r="R20" s="2">
        <v>306602.07950148603</v>
      </c>
      <c r="S20" s="3">
        <v>116898.38291091415</v>
      </c>
      <c r="T20" s="3">
        <v>38567.552476752389</v>
      </c>
      <c r="U20" s="3">
        <v>100958.34222095116</v>
      </c>
      <c r="V20" s="3">
        <v>35921.517040079772</v>
      </c>
      <c r="W20" s="3">
        <v>14256.284852788562</v>
      </c>
      <c r="Y20" s="2">
        <v>306602.07950148603</v>
      </c>
      <c r="Z20" s="3">
        <v>100659.18675196005</v>
      </c>
      <c r="AA20" s="3">
        <v>38888.944903102303</v>
      </c>
      <c r="AB20" s="3">
        <v>96416.779282155476</v>
      </c>
      <c r="AC20" s="3">
        <v>38405.194772957002</v>
      </c>
      <c r="AD20" s="3">
        <v>32231.973791311222</v>
      </c>
      <c r="AF20" s="2">
        <f t="shared" si="1"/>
        <v>306602.07950148609</v>
      </c>
      <c r="AG20" s="3">
        <v>95702.228008553822</v>
      </c>
      <c r="AH20" s="3">
        <v>36227.06265120169</v>
      </c>
      <c r="AI20" s="3">
        <v>86125.899412607105</v>
      </c>
      <c r="AJ20" s="3">
        <v>56370.734406546791</v>
      </c>
      <c r="AK20" s="3">
        <v>32176.155022576702</v>
      </c>
      <c r="AM20" s="2">
        <v>306602.07950148609</v>
      </c>
      <c r="AN20" s="3">
        <v>95702.228008553822</v>
      </c>
      <c r="AO20" s="3">
        <v>36227.06265120169</v>
      </c>
      <c r="AP20" s="3">
        <v>86125.899412607105</v>
      </c>
      <c r="AQ20" s="3">
        <v>56370.734406546791</v>
      </c>
      <c r="AR20" s="3">
        <v>32176.155022576702</v>
      </c>
    </row>
    <row r="21" spans="2:44" ht="12.75" customHeight="1" x14ac:dyDescent="0.25">
      <c r="B21" s="57" t="s">
        <v>25</v>
      </c>
      <c r="C21" s="4" t="s">
        <v>15</v>
      </c>
      <c r="D21" s="2">
        <v>54283.251782881387</v>
      </c>
      <c r="E21" s="3">
        <v>17417.295031542581</v>
      </c>
      <c r="F21" s="3">
        <v>9303.8867517762883</v>
      </c>
      <c r="G21" s="3">
        <v>13463.366678457938</v>
      </c>
      <c r="H21" s="3">
        <v>8586.6901259399037</v>
      </c>
      <c r="I21" s="3">
        <v>5512.0131951646772</v>
      </c>
      <c r="K21" s="2">
        <v>54283.251782881387</v>
      </c>
      <c r="L21" s="3">
        <v>16033.59139922203</v>
      </c>
      <c r="M21" s="3">
        <v>10282.954610302313</v>
      </c>
      <c r="N21" s="3">
        <v>9899.9315191981241</v>
      </c>
      <c r="O21" s="3">
        <v>9950.5615356722792</v>
      </c>
      <c r="P21" s="3">
        <v>8116.2127184866431</v>
      </c>
      <c r="R21" s="2">
        <v>54283.251782881372</v>
      </c>
      <c r="S21" s="3">
        <v>16581.672088530609</v>
      </c>
      <c r="T21" s="3">
        <v>12908.838831622536</v>
      </c>
      <c r="U21" s="3">
        <v>14504.161109046914</v>
      </c>
      <c r="V21" s="3">
        <v>5931.06650494104</v>
      </c>
      <c r="W21" s="3">
        <v>4357.513248740277</v>
      </c>
      <c r="Y21" s="2">
        <v>54283.251782881394</v>
      </c>
      <c r="Z21" s="3">
        <v>15559.837120823368</v>
      </c>
      <c r="AA21" s="3">
        <v>9006.1230246902451</v>
      </c>
      <c r="AB21" s="3">
        <v>15460.779086217499</v>
      </c>
      <c r="AC21" s="3">
        <v>6138.1181845243054</v>
      </c>
      <c r="AD21" s="3">
        <v>8118.3943666259702</v>
      </c>
      <c r="AF21" s="2">
        <f t="shared" si="1"/>
        <v>54283.251782881372</v>
      </c>
      <c r="AG21" s="3">
        <v>14771.913607116097</v>
      </c>
      <c r="AH21" s="3">
        <v>8661.0006401056253</v>
      </c>
      <c r="AI21" s="3">
        <v>12799.341037397013</v>
      </c>
      <c r="AJ21" s="3">
        <v>11613.356229155606</v>
      </c>
      <c r="AK21" s="3">
        <v>6437.6402691070352</v>
      </c>
      <c r="AM21" s="2">
        <v>54283.251782881372</v>
      </c>
      <c r="AN21" s="3">
        <v>14771.913607116097</v>
      </c>
      <c r="AO21" s="3">
        <v>8661.0006401056253</v>
      </c>
      <c r="AP21" s="3">
        <v>12799.341037397013</v>
      </c>
      <c r="AQ21" s="3">
        <v>11613.356229155606</v>
      </c>
      <c r="AR21" s="3">
        <v>6437.6402691070352</v>
      </c>
    </row>
    <row r="22" spans="2:44" ht="12.75" customHeight="1" x14ac:dyDescent="0.25">
      <c r="B22" s="58"/>
      <c r="C22" s="4" t="s">
        <v>16</v>
      </c>
      <c r="D22" s="2">
        <v>303135.57825530524</v>
      </c>
      <c r="E22" s="3">
        <v>104646.7219438904</v>
      </c>
      <c r="F22" s="3">
        <v>47016.659572059609</v>
      </c>
      <c r="G22" s="3">
        <v>73461.916171143588</v>
      </c>
      <c r="H22" s="3">
        <v>53252.13499878782</v>
      </c>
      <c r="I22" s="3">
        <v>24758.145569423788</v>
      </c>
      <c r="K22" s="2">
        <v>303135.57825530518</v>
      </c>
      <c r="L22" s="3">
        <v>99306.888675618931</v>
      </c>
      <c r="M22" s="3">
        <v>38059.443012347001</v>
      </c>
      <c r="N22" s="3">
        <v>63117.522287089123</v>
      </c>
      <c r="O22" s="3">
        <v>60972.636243610796</v>
      </c>
      <c r="P22" s="3">
        <v>41679.088036639325</v>
      </c>
      <c r="R22" s="2">
        <v>303135.57825530518</v>
      </c>
      <c r="S22" s="3">
        <v>111790.03411238971</v>
      </c>
      <c r="T22" s="3">
        <v>38907.086509274632</v>
      </c>
      <c r="U22" s="3">
        <v>107249.10875803742</v>
      </c>
      <c r="V22" s="3">
        <v>32279.1328489058</v>
      </c>
      <c r="W22" s="3">
        <v>12910.216026697655</v>
      </c>
      <c r="Y22" s="2">
        <v>303135.5782553053</v>
      </c>
      <c r="Z22" s="3">
        <v>95028.10738098422</v>
      </c>
      <c r="AA22" s="3">
        <v>37828.422603839084</v>
      </c>
      <c r="AB22" s="3">
        <v>99388.60801817551</v>
      </c>
      <c r="AC22" s="3">
        <v>35740.825006663566</v>
      </c>
      <c r="AD22" s="3">
        <v>35149.615245642875</v>
      </c>
      <c r="AF22" s="2">
        <f t="shared" si="1"/>
        <v>303135.5782553053</v>
      </c>
      <c r="AG22" s="3">
        <v>88338.919633268044</v>
      </c>
      <c r="AH22" s="3">
        <v>33663.073627744619</v>
      </c>
      <c r="AI22" s="3">
        <v>93493.445251490193</v>
      </c>
      <c r="AJ22" s="3">
        <v>55492.432540085305</v>
      </c>
      <c r="AK22" s="3">
        <v>32147.707202717163</v>
      </c>
      <c r="AM22" s="2">
        <v>303135.5782553053</v>
      </c>
      <c r="AN22" s="3">
        <v>88338.919633268044</v>
      </c>
      <c r="AO22" s="3">
        <v>33663.073627744619</v>
      </c>
      <c r="AP22" s="3">
        <v>93493.445251490193</v>
      </c>
      <c r="AQ22" s="3">
        <v>55492.432540085305</v>
      </c>
      <c r="AR22" s="3">
        <v>32147.707202717163</v>
      </c>
    </row>
    <row r="23" spans="2:44" ht="12.75" customHeight="1" x14ac:dyDescent="0.25">
      <c r="B23" s="58"/>
      <c r="C23" s="4" t="s">
        <v>17</v>
      </c>
      <c r="D23" s="2">
        <v>54827.254892233941</v>
      </c>
      <c r="E23" s="3">
        <v>16678.892660529385</v>
      </c>
      <c r="F23" s="3">
        <v>10729.169491292712</v>
      </c>
      <c r="G23" s="3">
        <v>11594.84096630324</v>
      </c>
      <c r="H23" s="3">
        <v>10380.460170732831</v>
      </c>
      <c r="I23" s="3">
        <v>5443.8916033757705</v>
      </c>
      <c r="K23" s="2">
        <v>54827.254892233934</v>
      </c>
      <c r="L23" s="3">
        <v>17531.083345350595</v>
      </c>
      <c r="M23" s="3">
        <v>9086.1944987886018</v>
      </c>
      <c r="N23" s="3">
        <v>8154.4276281749489</v>
      </c>
      <c r="O23" s="3">
        <v>10048.664998623028</v>
      </c>
      <c r="P23" s="3">
        <v>10006.884421296763</v>
      </c>
      <c r="R23" s="2">
        <v>54827.254892233934</v>
      </c>
      <c r="S23" s="3">
        <v>16140.864739067216</v>
      </c>
      <c r="T23" s="3">
        <v>9703.3417710203375</v>
      </c>
      <c r="U23" s="3">
        <v>17456.385069837026</v>
      </c>
      <c r="V23" s="3">
        <v>7081.7271909025758</v>
      </c>
      <c r="W23" s="3">
        <v>4444.9361214067758</v>
      </c>
      <c r="Y23" s="2">
        <v>54827.254892233934</v>
      </c>
      <c r="Z23" s="3">
        <v>14534.181419562676</v>
      </c>
      <c r="AA23" s="3">
        <v>9518.0828201809218</v>
      </c>
      <c r="AB23" s="3">
        <v>16793.653223379613</v>
      </c>
      <c r="AC23" s="3">
        <v>7449.4723348441539</v>
      </c>
      <c r="AD23" s="3">
        <v>6531.8650942665608</v>
      </c>
      <c r="AF23" s="2">
        <f>SUM(AG23:AK23)</f>
        <v>54827.254892233941</v>
      </c>
      <c r="AG23" s="3">
        <v>16120.523277699838</v>
      </c>
      <c r="AH23" s="3">
        <v>8343.2930244916333</v>
      </c>
      <c r="AI23" s="3">
        <v>13990.509486142993</v>
      </c>
      <c r="AJ23" s="3">
        <v>9772.7471863085066</v>
      </c>
      <c r="AK23" s="3">
        <v>6600.1819175909723</v>
      </c>
      <c r="AM23" s="2">
        <v>54827.254892233941</v>
      </c>
      <c r="AN23" s="3">
        <v>16120.523277699838</v>
      </c>
      <c r="AO23" s="3">
        <v>8343.2930244916333</v>
      </c>
      <c r="AP23" s="3">
        <v>13990.509486142993</v>
      </c>
      <c r="AQ23" s="3">
        <v>9772.7471863085066</v>
      </c>
      <c r="AR23" s="3">
        <v>6600.1819175909723</v>
      </c>
    </row>
    <row r="24" spans="2:44" ht="15" customHeight="1" x14ac:dyDescent="0.25">
      <c r="B24" s="59"/>
      <c r="C24" s="4" t="s">
        <v>18</v>
      </c>
      <c r="D24" s="2">
        <v>127758.23820875987</v>
      </c>
      <c r="E24" s="3">
        <v>38624.612142072561</v>
      </c>
      <c r="F24" s="3">
        <v>19435.468875283434</v>
      </c>
      <c r="G24" s="3">
        <v>23059.319459032664</v>
      </c>
      <c r="H24" s="3">
        <v>28484.563311296417</v>
      </c>
      <c r="I24" s="3">
        <v>18154.274421074791</v>
      </c>
      <c r="K24" s="2">
        <v>127758.23820875987</v>
      </c>
      <c r="L24" s="3">
        <v>38863.081646138919</v>
      </c>
      <c r="M24" s="3">
        <v>17376.140349947858</v>
      </c>
      <c r="N24" s="3">
        <v>15386.303491074183</v>
      </c>
      <c r="O24" s="3">
        <v>32612.590946680393</v>
      </c>
      <c r="P24" s="3">
        <v>23520.121774918516</v>
      </c>
      <c r="R24" s="2">
        <v>127758.23820875984</v>
      </c>
      <c r="S24" s="3">
        <v>46736.636143005839</v>
      </c>
      <c r="T24" s="3">
        <v>20422.917302645397</v>
      </c>
      <c r="U24" s="3">
        <v>34945.178892117976</v>
      </c>
      <c r="V24" s="3">
        <v>14927.415646510306</v>
      </c>
      <c r="W24" s="3">
        <v>10726.090224480329</v>
      </c>
      <c r="Y24" s="2">
        <v>127758.23820875985</v>
      </c>
      <c r="Z24" s="3">
        <v>42248.925232742287</v>
      </c>
      <c r="AA24" s="3">
        <v>22270.388282749653</v>
      </c>
      <c r="AB24" s="3">
        <v>27241.289192358068</v>
      </c>
      <c r="AC24" s="3">
        <v>16230.434272887211</v>
      </c>
      <c r="AD24" s="3">
        <v>19767.201228022623</v>
      </c>
      <c r="AF24" s="2">
        <f t="shared" si="1"/>
        <v>127758.23820875985</v>
      </c>
      <c r="AG24" s="3">
        <v>41274.194392982623</v>
      </c>
      <c r="AH24" s="3">
        <v>17742.48930365896</v>
      </c>
      <c r="AI24" s="3">
        <v>22437.361977020173</v>
      </c>
      <c r="AJ24" s="3">
        <v>23802.192994520086</v>
      </c>
      <c r="AK24" s="3">
        <v>22501.999540578003</v>
      </c>
      <c r="AM24" s="2">
        <v>127758.23820875985</v>
      </c>
      <c r="AN24" s="3">
        <v>41274.194392982623</v>
      </c>
      <c r="AO24" s="3">
        <v>17742.48930365896</v>
      </c>
      <c r="AP24" s="3">
        <v>22437.361977020173</v>
      </c>
      <c r="AQ24" s="3">
        <v>23802.192994520086</v>
      </c>
      <c r="AR24" s="3">
        <v>22501.999540578003</v>
      </c>
    </row>
    <row r="25" spans="2:44" x14ac:dyDescent="0.25">
      <c r="L25" s="5"/>
      <c r="M25" s="5"/>
      <c r="N25" s="5"/>
      <c r="O25" s="5"/>
      <c r="P25" s="5"/>
      <c r="R25" s="5"/>
      <c r="S25" s="5"/>
      <c r="T25" s="5"/>
      <c r="U25" s="5"/>
      <c r="V25" s="5"/>
      <c r="W25" s="5"/>
      <c r="Y25" s="5"/>
      <c r="Z25" s="5"/>
      <c r="AA25" s="5"/>
      <c r="AB25" s="5"/>
      <c r="AC25" s="5"/>
      <c r="AD25" s="5"/>
      <c r="AF25" s="5"/>
      <c r="AG25" s="5"/>
      <c r="AH25" s="5"/>
      <c r="AI25" s="5"/>
      <c r="AJ25" s="5"/>
      <c r="AK25" s="5"/>
      <c r="AM25" s="5"/>
      <c r="AN25" s="5"/>
      <c r="AO25" s="5"/>
      <c r="AP25" s="5"/>
      <c r="AQ25" s="5"/>
      <c r="AR25" s="5"/>
    </row>
    <row r="26" spans="2:44" x14ac:dyDescent="0.25">
      <c r="L26" s="5"/>
      <c r="M26" s="5"/>
      <c r="N26" s="5"/>
      <c r="O26" s="5"/>
      <c r="P26" s="5"/>
      <c r="R26" s="5"/>
      <c r="S26" s="5"/>
      <c r="T26" s="5"/>
      <c r="U26" s="5"/>
      <c r="V26" s="5"/>
      <c r="W26" s="5"/>
      <c r="Y26" s="5"/>
      <c r="Z26" s="5"/>
      <c r="AA26" s="5"/>
      <c r="AB26" s="5"/>
      <c r="AC26" s="5"/>
      <c r="AD26" s="5"/>
      <c r="AF26" s="5"/>
      <c r="AG26" s="5"/>
      <c r="AH26" s="5"/>
      <c r="AI26" s="5"/>
      <c r="AJ26" s="5"/>
      <c r="AK26" s="5"/>
      <c r="AM26" s="5"/>
      <c r="AN26" s="5"/>
      <c r="AO26" s="5"/>
      <c r="AP26" s="5"/>
      <c r="AQ26" s="5"/>
      <c r="AR26" s="5"/>
    </row>
    <row r="27" spans="2:44" x14ac:dyDescent="0.25">
      <c r="L27" s="5"/>
      <c r="M27" s="5"/>
      <c r="N27" s="5"/>
      <c r="O27" s="5"/>
      <c r="P27" s="5"/>
      <c r="R27" s="5"/>
      <c r="S27" s="5"/>
      <c r="T27" s="5"/>
      <c r="U27" s="5"/>
      <c r="V27" s="5"/>
      <c r="W27" s="5"/>
      <c r="Y27" s="5"/>
      <c r="Z27" s="5"/>
      <c r="AA27" s="5"/>
      <c r="AB27" s="5"/>
      <c r="AC27" s="5"/>
      <c r="AD27" s="5"/>
      <c r="AF27" s="5"/>
      <c r="AG27" s="5"/>
      <c r="AH27" s="5"/>
      <c r="AI27" s="5"/>
      <c r="AJ27" s="5"/>
      <c r="AK27" s="5"/>
      <c r="AM27" s="5"/>
      <c r="AN27" s="5"/>
      <c r="AO27" s="5"/>
      <c r="AP27" s="5"/>
      <c r="AQ27" s="5"/>
      <c r="AR27" s="5"/>
    </row>
    <row r="28" spans="2:44" ht="15" customHeight="1" x14ac:dyDescent="0.25">
      <c r="B28" s="63" t="s">
        <v>29</v>
      </c>
      <c r="C28" s="63"/>
      <c r="D28" s="60" t="s">
        <v>90</v>
      </c>
      <c r="E28" s="61"/>
      <c r="F28" s="61"/>
      <c r="G28" s="61"/>
      <c r="H28" s="61"/>
      <c r="I28" s="62"/>
      <c r="K28" s="60" t="s">
        <v>58</v>
      </c>
      <c r="L28" s="61"/>
      <c r="M28" s="61"/>
      <c r="N28" s="61"/>
      <c r="O28" s="61"/>
      <c r="P28" s="62"/>
      <c r="R28" s="60" t="s">
        <v>59</v>
      </c>
      <c r="S28" s="61"/>
      <c r="T28" s="61"/>
      <c r="U28" s="61"/>
      <c r="V28" s="61"/>
      <c r="W28" s="62"/>
      <c r="Y28" s="60" t="s">
        <v>60</v>
      </c>
      <c r="Z28" s="61"/>
      <c r="AA28" s="61"/>
      <c r="AB28" s="61"/>
      <c r="AC28" s="61"/>
      <c r="AD28" s="62"/>
      <c r="AF28" s="60" t="s">
        <v>92</v>
      </c>
      <c r="AG28" s="61"/>
      <c r="AH28" s="61"/>
      <c r="AI28" s="61"/>
      <c r="AJ28" s="61"/>
      <c r="AK28" s="62"/>
      <c r="AM28" s="60" t="s">
        <v>93</v>
      </c>
      <c r="AN28" s="61"/>
      <c r="AO28" s="61"/>
      <c r="AP28" s="61"/>
      <c r="AQ28" s="61"/>
      <c r="AR28" s="62"/>
    </row>
    <row r="29" spans="2:44" ht="44.1" customHeight="1" x14ac:dyDescent="0.25">
      <c r="B29" s="63"/>
      <c r="C29" s="63"/>
      <c r="D29" s="14" t="s">
        <v>19</v>
      </c>
      <c r="E29" s="12" t="s">
        <v>56</v>
      </c>
      <c r="F29" s="12" t="s">
        <v>91</v>
      </c>
      <c r="G29" s="12" t="s">
        <v>57</v>
      </c>
      <c r="H29" s="12" t="s">
        <v>51</v>
      </c>
      <c r="I29" s="12" t="s">
        <v>52</v>
      </c>
      <c r="K29" s="14" t="s">
        <v>19</v>
      </c>
      <c r="L29" s="12" t="s">
        <v>56</v>
      </c>
      <c r="M29" s="12" t="s">
        <v>91</v>
      </c>
      <c r="N29" s="12" t="s">
        <v>57</v>
      </c>
      <c r="O29" s="12" t="s">
        <v>51</v>
      </c>
      <c r="P29" s="12" t="s">
        <v>52</v>
      </c>
      <c r="R29" s="14" t="s">
        <v>19</v>
      </c>
      <c r="S29" s="12" t="s">
        <v>56</v>
      </c>
      <c r="T29" s="12" t="s">
        <v>91</v>
      </c>
      <c r="U29" s="12" t="s">
        <v>57</v>
      </c>
      <c r="V29" s="12" t="s">
        <v>51</v>
      </c>
      <c r="W29" s="12" t="s">
        <v>52</v>
      </c>
      <c r="Y29" s="14" t="s">
        <v>19</v>
      </c>
      <c r="Z29" s="12" t="s">
        <v>56</v>
      </c>
      <c r="AA29" s="12" t="s">
        <v>91</v>
      </c>
      <c r="AB29" s="12" t="s">
        <v>57</v>
      </c>
      <c r="AC29" s="12" t="s">
        <v>51</v>
      </c>
      <c r="AD29" s="12" t="s">
        <v>52</v>
      </c>
      <c r="AF29" s="14" t="s">
        <v>19</v>
      </c>
      <c r="AG29" s="12" t="s">
        <v>56</v>
      </c>
      <c r="AH29" s="12" t="s">
        <v>91</v>
      </c>
      <c r="AI29" s="12" t="s">
        <v>57</v>
      </c>
      <c r="AJ29" s="12" t="s">
        <v>51</v>
      </c>
      <c r="AK29" s="12" t="s">
        <v>52</v>
      </c>
      <c r="AM29" s="14" t="s">
        <v>19</v>
      </c>
      <c r="AN29" s="12" t="s">
        <v>56</v>
      </c>
      <c r="AO29" s="12" t="s">
        <v>91</v>
      </c>
      <c r="AP29" s="12" t="s">
        <v>57</v>
      </c>
      <c r="AQ29" s="12" t="s">
        <v>51</v>
      </c>
      <c r="AR29" s="12" t="s">
        <v>52</v>
      </c>
    </row>
    <row r="30" spans="2:44" ht="12.75" customHeight="1" x14ac:dyDescent="0.25">
      <c r="B30" s="57" t="s">
        <v>22</v>
      </c>
      <c r="C30" s="15" t="s">
        <v>19</v>
      </c>
      <c r="D30" s="19">
        <f>D31+D32</f>
        <v>100</v>
      </c>
      <c r="E30" s="19">
        <f>E31+E32</f>
        <v>100</v>
      </c>
      <c r="F30" s="19">
        <f>F31+F32</f>
        <v>100</v>
      </c>
      <c r="G30" s="19">
        <f t="shared" ref="G30:I30" si="2">G31+G32</f>
        <v>100</v>
      </c>
      <c r="H30" s="19">
        <f t="shared" si="2"/>
        <v>100</v>
      </c>
      <c r="I30" s="19">
        <f t="shared" si="2"/>
        <v>100</v>
      </c>
      <c r="K30" s="19">
        <f>K31+K32</f>
        <v>100</v>
      </c>
      <c r="L30" s="19">
        <f>L31+L32</f>
        <v>100</v>
      </c>
      <c r="M30" s="19">
        <f>M31+M32</f>
        <v>100</v>
      </c>
      <c r="N30" s="19">
        <f t="shared" ref="N30" si="3">N31+N32</f>
        <v>100</v>
      </c>
      <c r="O30" s="19">
        <f t="shared" ref="O30" si="4">O31+O32</f>
        <v>100</v>
      </c>
      <c r="P30" s="19">
        <f t="shared" ref="P30" si="5">P31+P32</f>
        <v>100.00000000000001</v>
      </c>
      <c r="R30" s="19">
        <f>R31+R32</f>
        <v>100</v>
      </c>
      <c r="S30" s="19">
        <f>S31+S32</f>
        <v>100</v>
      </c>
      <c r="T30" s="19">
        <f>T31+T32</f>
        <v>100</v>
      </c>
      <c r="U30" s="19">
        <f t="shared" ref="U30" si="6">U31+U32</f>
        <v>100.00000000000001</v>
      </c>
      <c r="V30" s="19">
        <f t="shared" ref="V30" si="7">V31+V32</f>
        <v>100.00000000000001</v>
      </c>
      <c r="W30" s="19">
        <f t="shared" ref="W30" si="8">W31+W32</f>
        <v>100</v>
      </c>
      <c r="Y30" s="19">
        <f t="shared" ref="Y30:Y39" si="9">Y6/$D$6*100</f>
        <v>100</v>
      </c>
      <c r="Z30" s="19">
        <f>Z31+Z32</f>
        <v>100</v>
      </c>
      <c r="AA30" s="19">
        <f>AA31+AA32</f>
        <v>100</v>
      </c>
      <c r="AB30" s="19">
        <f t="shared" ref="AB30:AD30" si="10">AB31+AB32</f>
        <v>100</v>
      </c>
      <c r="AC30" s="19">
        <f t="shared" si="10"/>
        <v>100</v>
      </c>
      <c r="AD30" s="19">
        <f t="shared" si="10"/>
        <v>100</v>
      </c>
      <c r="AF30" s="19">
        <f>AF31+AF32</f>
        <v>100</v>
      </c>
      <c r="AG30" s="19">
        <f>AG31+AG32</f>
        <v>100</v>
      </c>
      <c r="AH30" s="19">
        <f>AH31+AH32</f>
        <v>100.00000000000001</v>
      </c>
      <c r="AI30" s="19">
        <f t="shared" ref="AI30:AK30" si="11">AI31+AI32</f>
        <v>100</v>
      </c>
      <c r="AJ30" s="19">
        <f t="shared" si="11"/>
        <v>99.999999999999986</v>
      </c>
      <c r="AK30" s="19">
        <f t="shared" si="11"/>
        <v>100.00000000000001</v>
      </c>
      <c r="AM30" s="19">
        <f>AM31+AM32</f>
        <v>100</v>
      </c>
      <c r="AN30" s="19">
        <f>AN31+AN32</f>
        <v>99.999999999999744</v>
      </c>
      <c r="AO30" s="19">
        <f>AO31+AO32</f>
        <v>100.00000000000001</v>
      </c>
      <c r="AP30" s="19">
        <f t="shared" ref="AP30:AR30" si="12">AP31+AP32</f>
        <v>100</v>
      </c>
      <c r="AQ30" s="19">
        <f t="shared" si="12"/>
        <v>99.999999999999986</v>
      </c>
      <c r="AR30" s="19">
        <f t="shared" si="12"/>
        <v>100.00000000000001</v>
      </c>
    </row>
    <row r="31" spans="2:44" ht="12.75" customHeight="1" x14ac:dyDescent="0.25">
      <c r="B31" s="58"/>
      <c r="C31" s="4" t="s">
        <v>3</v>
      </c>
      <c r="D31" s="19">
        <f>D7/$D$6*100</f>
        <v>49.378672934794999</v>
      </c>
      <c r="E31" s="20">
        <f>E7/E$6*100</f>
        <v>35.201089574247106</v>
      </c>
      <c r="F31" s="20">
        <f t="shared" ref="F31:I31" si="13">F7/F$6*100</f>
        <v>50.513266612728472</v>
      </c>
      <c r="G31" s="20">
        <f t="shared" si="13"/>
        <v>50.256626399452017</v>
      </c>
      <c r="H31" s="20">
        <f t="shared" si="13"/>
        <v>64.011660453722612</v>
      </c>
      <c r="I31" s="20">
        <f t="shared" si="13"/>
        <v>64.901302081458653</v>
      </c>
      <c r="K31" s="19">
        <f>D7/$D$6*100</f>
        <v>49.378672934794999</v>
      </c>
      <c r="L31" s="20">
        <f>L7/L$6*100</f>
        <v>28.415659671410758</v>
      </c>
      <c r="M31" s="20">
        <f t="shared" ref="M31:P31" si="14">M7/M$6*100</f>
        <v>42.657942886636697</v>
      </c>
      <c r="N31" s="20">
        <f t="shared" si="14"/>
        <v>54.646426841819142</v>
      </c>
      <c r="O31" s="20">
        <f t="shared" si="14"/>
        <v>67.346928346435234</v>
      </c>
      <c r="P31" s="20">
        <f t="shared" si="14"/>
        <v>68.020245416320051</v>
      </c>
      <c r="R31" s="19">
        <f t="shared" ref="R31:R48" si="15">R7/$D$6*100</f>
        <v>49.378672934794999</v>
      </c>
      <c r="S31" s="20">
        <f>S7/S$6*100</f>
        <v>43.538294127437013</v>
      </c>
      <c r="T31" s="20">
        <f t="shared" ref="T31:W31" si="16">T7/T$6*100</f>
        <v>52.71203386840677</v>
      </c>
      <c r="U31" s="20">
        <f t="shared" si="16"/>
        <v>46.299361003652365</v>
      </c>
      <c r="V31" s="20">
        <f t="shared" si="16"/>
        <v>67.65370317517268</v>
      </c>
      <c r="W31" s="20">
        <f t="shared" si="16"/>
        <v>57.997736531686492</v>
      </c>
      <c r="Y31" s="19">
        <f t="shared" si="9"/>
        <v>49.378672934795006</v>
      </c>
      <c r="Z31" s="20">
        <f>Z7/Z$6*100</f>
        <v>39.496906759365451</v>
      </c>
      <c r="AA31" s="20">
        <f t="shared" ref="AA31:AD31" si="17">AA7/AA$6*100</f>
        <v>47.117904338162099</v>
      </c>
      <c r="AB31" s="20">
        <f t="shared" si="17"/>
        <v>47.336801365637356</v>
      </c>
      <c r="AC31" s="20">
        <f t="shared" si="17"/>
        <v>66.568277132755242</v>
      </c>
      <c r="AD31" s="20">
        <f t="shared" si="17"/>
        <v>64.172463545210235</v>
      </c>
      <c r="AF31" s="19">
        <f>AF7/$D$6*100</f>
        <v>49.378672934795006</v>
      </c>
      <c r="AG31" s="20">
        <f>AG7/AG$6*100</f>
        <v>32.546109393396975</v>
      </c>
      <c r="AH31" s="20">
        <f>AH7/AH$6*100</f>
        <v>34.686222566148402</v>
      </c>
      <c r="AI31" s="20">
        <f t="shared" ref="AI31:AK31" si="18">AI7/AI$6*100</f>
        <v>51.755034439893507</v>
      </c>
      <c r="AJ31" s="20">
        <f t="shared" si="18"/>
        <v>65.965938365401882</v>
      </c>
      <c r="AK31" s="20">
        <f t="shared" si="18"/>
        <v>74.459429791354552</v>
      </c>
      <c r="AM31" s="19">
        <f t="shared" ref="AM31:AM48" si="19">AM7/$AM$6*100</f>
        <v>49.378672934795006</v>
      </c>
      <c r="AN31" s="20">
        <f>AN7/AN$6*100</f>
        <v>32.546109393396975</v>
      </c>
      <c r="AO31" s="20">
        <f>AO7/AO$6*100</f>
        <v>34.686222566148402</v>
      </c>
      <c r="AP31" s="20">
        <f t="shared" ref="AP31:AR31" si="20">AP7/AP$6*100</f>
        <v>51.755034439893507</v>
      </c>
      <c r="AQ31" s="20">
        <f t="shared" si="20"/>
        <v>65.965938365401882</v>
      </c>
      <c r="AR31" s="20">
        <f t="shared" si="20"/>
        <v>74.459429791354552</v>
      </c>
    </row>
    <row r="32" spans="2:44" ht="12.75" customHeight="1" x14ac:dyDescent="0.25">
      <c r="B32" s="59"/>
      <c r="C32" s="4" t="s">
        <v>4</v>
      </c>
      <c r="D32" s="19">
        <f t="shared" ref="D32:D48" si="21">D8/$D$6*100</f>
        <v>50.621327065205001</v>
      </c>
      <c r="E32" s="20">
        <f t="shared" ref="E32:I32" si="22">E8/E$6*100</f>
        <v>64.798910425752894</v>
      </c>
      <c r="F32" s="20">
        <f t="shared" si="22"/>
        <v>49.486733387271521</v>
      </c>
      <c r="G32" s="20">
        <f t="shared" si="22"/>
        <v>49.743373600547983</v>
      </c>
      <c r="H32" s="20">
        <f t="shared" si="22"/>
        <v>35.988339546277388</v>
      </c>
      <c r="I32" s="20">
        <f t="shared" si="22"/>
        <v>35.098697918541355</v>
      </c>
      <c r="K32" s="19">
        <f>D8/$D$6*100</f>
        <v>50.621327065205001</v>
      </c>
      <c r="L32" s="20">
        <f>L8/L$6*100</f>
        <v>71.584340328589249</v>
      </c>
      <c r="M32" s="20">
        <f t="shared" ref="M32:P32" si="23">M8/M$6*100</f>
        <v>57.342057113363296</v>
      </c>
      <c r="N32" s="20">
        <f t="shared" si="23"/>
        <v>45.353573158180858</v>
      </c>
      <c r="O32" s="20">
        <f t="shared" si="23"/>
        <v>32.653071653564766</v>
      </c>
      <c r="P32" s="20">
        <f t="shared" si="23"/>
        <v>31.979754583679963</v>
      </c>
      <c r="R32" s="19">
        <f t="shared" si="15"/>
        <v>50.621327065204994</v>
      </c>
      <c r="S32" s="20">
        <f>S8/S$6*100</f>
        <v>56.461705872562987</v>
      </c>
      <c r="T32" s="20">
        <f t="shared" ref="T32:W32" si="24">T8/T$6*100</f>
        <v>47.287966131593237</v>
      </c>
      <c r="U32" s="20">
        <f t="shared" si="24"/>
        <v>53.700638996347649</v>
      </c>
      <c r="V32" s="20">
        <f t="shared" si="24"/>
        <v>32.346296824827334</v>
      </c>
      <c r="W32" s="20">
        <f t="shared" si="24"/>
        <v>42.002263468313508</v>
      </c>
      <c r="Y32" s="19">
        <f t="shared" si="9"/>
        <v>50.621327065204994</v>
      </c>
      <c r="Z32" s="20">
        <f>Z8/Z$6*100</f>
        <v>60.503093240634541</v>
      </c>
      <c r="AA32" s="20">
        <f t="shared" ref="AA32:AD32" si="25">AA8/AA$6*100</f>
        <v>52.882095661837901</v>
      </c>
      <c r="AB32" s="20">
        <f t="shared" si="25"/>
        <v>52.663198634362644</v>
      </c>
      <c r="AC32" s="20">
        <f t="shared" si="25"/>
        <v>33.431722867244758</v>
      </c>
      <c r="AD32" s="20">
        <f t="shared" si="25"/>
        <v>35.827536454789772</v>
      </c>
      <c r="AF32" s="19">
        <f t="shared" ref="AF32:AF48" si="26">AF8/$D$6*100</f>
        <v>50.621327065205001</v>
      </c>
      <c r="AG32" s="20">
        <f>AG8/AG$6*100</f>
        <v>67.453890606603025</v>
      </c>
      <c r="AH32" s="20">
        <f t="shared" ref="AH32:AK32" si="27">AH8/AH$6*100</f>
        <v>65.313777433851612</v>
      </c>
      <c r="AI32" s="20">
        <f t="shared" si="27"/>
        <v>48.2449655601065</v>
      </c>
      <c r="AJ32" s="20">
        <f t="shared" si="27"/>
        <v>34.034061634598103</v>
      </c>
      <c r="AK32" s="20">
        <f t="shared" si="27"/>
        <v>25.540570208645459</v>
      </c>
      <c r="AM32" s="19">
        <f t="shared" si="19"/>
        <v>50.621327065205001</v>
      </c>
      <c r="AN32" s="20">
        <f>AN8/AN$6*100</f>
        <v>67.453890606602769</v>
      </c>
      <c r="AO32" s="20">
        <f t="shared" ref="AO32:AR32" si="28">AO8/AO$6*100</f>
        <v>65.313777433851612</v>
      </c>
      <c r="AP32" s="20">
        <f t="shared" si="28"/>
        <v>48.2449655601065</v>
      </c>
      <c r="AQ32" s="20">
        <f t="shared" si="28"/>
        <v>34.034061634598103</v>
      </c>
      <c r="AR32" s="20">
        <f t="shared" si="28"/>
        <v>25.540570208645459</v>
      </c>
    </row>
    <row r="33" spans="2:44" ht="12.75" customHeight="1" x14ac:dyDescent="0.25">
      <c r="B33" s="57" t="s">
        <v>23</v>
      </c>
      <c r="C33" s="4" t="s">
        <v>5</v>
      </c>
      <c r="D33" s="19">
        <f t="shared" si="21"/>
        <v>17.030893427655723</v>
      </c>
      <c r="E33" s="20">
        <f t="shared" ref="E33:I33" si="29">E9/E$6*100</f>
        <v>8.9657550836462132</v>
      </c>
      <c r="F33" s="20">
        <f t="shared" si="29"/>
        <v>12.443673324772787</v>
      </c>
      <c r="G33" s="20">
        <f t="shared" si="29"/>
        <v>13.565316912969328</v>
      </c>
      <c r="H33" s="20">
        <f t="shared" si="29"/>
        <v>33.962218161344552</v>
      </c>
      <c r="I33" s="20">
        <f t="shared" si="29"/>
        <v>27.120560804633403</v>
      </c>
      <c r="K33" s="19">
        <f t="shared" ref="K33:K48" si="30">D9/$D$6*100</f>
        <v>17.030893427655723</v>
      </c>
      <c r="L33" s="20">
        <f t="shared" ref="L33:P33" si="31">L9/L$6*100</f>
        <v>6.9948581147473208</v>
      </c>
      <c r="M33" s="20">
        <f t="shared" si="31"/>
        <v>16.093349841409033</v>
      </c>
      <c r="N33" s="20">
        <f t="shared" si="31"/>
        <v>7.6670067397124448</v>
      </c>
      <c r="O33" s="20">
        <f t="shared" si="31"/>
        <v>34.661531321895978</v>
      </c>
      <c r="P33" s="20">
        <f t="shared" si="31"/>
        <v>25.375131763421837</v>
      </c>
      <c r="R33" s="19">
        <f t="shared" si="15"/>
        <v>17.030893427655723</v>
      </c>
      <c r="S33" s="20">
        <f t="shared" ref="S33:V33" si="32">S9/S$6*100</f>
        <v>19.645148184293216</v>
      </c>
      <c r="T33" s="20">
        <f t="shared" si="32"/>
        <v>20.101979994980436</v>
      </c>
      <c r="U33" s="20">
        <f t="shared" si="32"/>
        <v>11.635118254134175</v>
      </c>
      <c r="V33" s="20">
        <f t="shared" si="32"/>
        <v>26.98051461011773</v>
      </c>
      <c r="W33" s="20"/>
      <c r="Y33" s="19">
        <f t="shared" si="9"/>
        <v>17.030893427655723</v>
      </c>
      <c r="Z33" s="20">
        <f t="shared" ref="Z33:AD33" si="33">Z9/Z$6*100</f>
        <v>16.481151836690564</v>
      </c>
      <c r="AA33" s="20">
        <f t="shared" si="33"/>
        <v>15.789231301366167</v>
      </c>
      <c r="AB33" s="20">
        <f t="shared" si="33"/>
        <v>12.48144817675189</v>
      </c>
      <c r="AC33" s="20">
        <f t="shared" si="33"/>
        <v>32.835817731292366</v>
      </c>
      <c r="AD33" s="20">
        <f t="shared" si="33"/>
        <v>15.252997082403299</v>
      </c>
      <c r="AF33" s="19">
        <f t="shared" si="26"/>
        <v>17.030893427655723</v>
      </c>
      <c r="AG33" s="20">
        <f t="shared" ref="AG33:AK33" si="34">AG9/AG$6*100</f>
        <v>12.356132633962728</v>
      </c>
      <c r="AH33" s="20">
        <f t="shared" si="34"/>
        <v>13.916655289075949</v>
      </c>
      <c r="AI33" s="20">
        <f t="shared" si="34"/>
        <v>10.111216671316363</v>
      </c>
      <c r="AJ33" s="20">
        <f t="shared" si="34"/>
        <v>38.757430404231727</v>
      </c>
      <c r="AK33" s="20">
        <f t="shared" si="34"/>
        <v>13.536998393086019</v>
      </c>
      <c r="AM33" s="19">
        <f t="shared" si="19"/>
        <v>17.030893427655723</v>
      </c>
      <c r="AN33" s="20">
        <f>AN9/AN$6*100</f>
        <v>12.356132633962728</v>
      </c>
      <c r="AO33" s="20">
        <f t="shared" ref="AO33:AR33" si="35">AO9/AO$6*100</f>
        <v>13.916655289075949</v>
      </c>
      <c r="AP33" s="20">
        <f t="shared" si="35"/>
        <v>10.111216671316363</v>
      </c>
      <c r="AQ33" s="20">
        <f t="shared" si="35"/>
        <v>38.757430404231727</v>
      </c>
      <c r="AR33" s="20">
        <f t="shared" si="35"/>
        <v>13.536998393086019</v>
      </c>
    </row>
    <row r="34" spans="2:44" ht="12.75" customHeight="1" x14ac:dyDescent="0.25">
      <c r="B34" s="58"/>
      <c r="C34" s="4" t="s">
        <v>6</v>
      </c>
      <c r="D34" s="19">
        <f t="shared" si="21"/>
        <v>27.231500714662371</v>
      </c>
      <c r="E34" s="20">
        <f t="shared" ref="E34:I34" si="36">E10/E$6*100</f>
        <v>25.32010914179671</v>
      </c>
      <c r="F34" s="20">
        <f t="shared" si="36"/>
        <v>31.338845314142581</v>
      </c>
      <c r="G34" s="20">
        <f t="shared" si="36"/>
        <v>38.018005332574525</v>
      </c>
      <c r="H34" s="20">
        <f t="shared" si="36"/>
        <v>24.402468993404092</v>
      </c>
      <c r="I34" s="20">
        <f t="shared" si="36"/>
        <v>7.8745127612189618</v>
      </c>
      <c r="K34" s="19">
        <f t="shared" si="30"/>
        <v>27.231500714662371</v>
      </c>
      <c r="L34" s="20">
        <f t="shared" ref="L34:P34" si="37">L10/L$6*100</f>
        <v>24.647672665757252</v>
      </c>
      <c r="M34" s="20">
        <f t="shared" si="37"/>
        <v>31.541429068167066</v>
      </c>
      <c r="N34" s="20">
        <f t="shared" si="37"/>
        <v>39.496090786630575</v>
      </c>
      <c r="O34" s="20">
        <f t="shared" si="37"/>
        <v>27.240859788938486</v>
      </c>
      <c r="P34" s="20">
        <f t="shared" si="37"/>
        <v>14.46205295166442</v>
      </c>
      <c r="R34" s="19">
        <f t="shared" si="15"/>
        <v>27.231500714662371</v>
      </c>
      <c r="S34" s="20">
        <f t="shared" ref="S34:W34" si="38">S10/S$6*100</f>
        <v>24.050882338610062</v>
      </c>
      <c r="T34" s="20">
        <f t="shared" si="38"/>
        <v>30.082823768258493</v>
      </c>
      <c r="U34" s="20">
        <f t="shared" si="38"/>
        <v>33.687185311029616</v>
      </c>
      <c r="V34" s="20">
        <f t="shared" si="38"/>
        <v>20.141858757205572</v>
      </c>
      <c r="W34" s="20">
        <f t="shared" si="38"/>
        <v>17.283276933200771</v>
      </c>
      <c r="Y34" s="19">
        <f t="shared" si="9"/>
        <v>27.23150071466236</v>
      </c>
      <c r="Z34" s="20">
        <f t="shared" ref="Z34:AD35" si="39">Z10/Z$6*100</f>
        <v>23.748847288040899</v>
      </c>
      <c r="AA34" s="20">
        <f t="shared" si="39"/>
        <v>27.67286832788557</v>
      </c>
      <c r="AB34" s="20">
        <f t="shared" si="39"/>
        <v>36.526650755625077</v>
      </c>
      <c r="AC34" s="20">
        <f t="shared" si="39"/>
        <v>20.630993966189887</v>
      </c>
      <c r="AD34" s="20">
        <f t="shared" si="39"/>
        <v>20.102577538214501</v>
      </c>
      <c r="AF34" s="19">
        <f t="shared" si="26"/>
        <v>27.23150071466236</v>
      </c>
      <c r="AG34" s="20">
        <f t="shared" ref="AG34:AK34" si="40">AG10/AG$6*100</f>
        <v>24.712539722063148</v>
      </c>
      <c r="AH34" s="20">
        <f t="shared" si="40"/>
        <v>28.629311603715408</v>
      </c>
      <c r="AI34" s="20">
        <f t="shared" si="40"/>
        <v>39.439397504921857</v>
      </c>
      <c r="AJ34" s="20">
        <f t="shared" si="40"/>
        <v>18.580320204040106</v>
      </c>
      <c r="AK34" s="20">
        <f t="shared" si="40"/>
        <v>18.91935327614938</v>
      </c>
      <c r="AM34" s="19">
        <f t="shared" si="19"/>
        <v>27.23150071466236</v>
      </c>
      <c r="AN34" s="20">
        <f t="shared" ref="AN34:AN46" si="41">AN10/AN$6*100</f>
        <v>24.712539722063148</v>
      </c>
      <c r="AO34" s="20">
        <f t="shared" ref="AO34:AR35" si="42">AO10/AO$6*100</f>
        <v>28.629311603715408</v>
      </c>
      <c r="AP34" s="20">
        <f t="shared" si="42"/>
        <v>39.439397504921857</v>
      </c>
      <c r="AQ34" s="20">
        <f>AQ10/AQ$6*100</f>
        <v>18.580320204040106</v>
      </c>
      <c r="AR34" s="20">
        <f t="shared" si="42"/>
        <v>18.91935327614938</v>
      </c>
    </row>
    <row r="35" spans="2:44" ht="12.75" customHeight="1" x14ac:dyDescent="0.25">
      <c r="B35" s="58"/>
      <c r="C35" s="4" t="s">
        <v>7</v>
      </c>
      <c r="D35" s="19">
        <f t="shared" si="21"/>
        <v>26.159516261634657</v>
      </c>
      <c r="E35" s="20">
        <f t="shared" ref="E35:I35" si="43">E11/E$6*100</f>
        <v>31.959822258557697</v>
      </c>
      <c r="F35" s="20">
        <f t="shared" si="43"/>
        <v>29.0966443727403</v>
      </c>
      <c r="G35" s="20">
        <f t="shared" si="43"/>
        <v>27.736550415282796</v>
      </c>
      <c r="H35" s="20">
        <f t="shared" si="43"/>
        <v>21.078424899224</v>
      </c>
      <c r="I35" s="20">
        <f t="shared" si="43"/>
        <v>8.2853118890938937</v>
      </c>
      <c r="K35" s="19">
        <f t="shared" si="30"/>
        <v>26.159516261634657</v>
      </c>
      <c r="L35" s="20">
        <f t="shared" ref="L35:P35" si="44">L11/L$6*100</f>
        <v>28.690686843965</v>
      </c>
      <c r="M35" s="20">
        <f>M11/M$6*100</f>
        <v>30.909282210421203</v>
      </c>
      <c r="N35" s="20">
        <f t="shared" si="44"/>
        <v>32.998138323114254</v>
      </c>
      <c r="O35" s="20">
        <f>O11/O$6*100</f>
        <v>18.676238522642198</v>
      </c>
      <c r="P35" s="20">
        <f t="shared" si="44"/>
        <v>18.954536056208031</v>
      </c>
      <c r="R35" s="19">
        <f t="shared" si="15"/>
        <v>26.159516261634668</v>
      </c>
      <c r="S35" s="20">
        <f t="shared" ref="S35" si="45">S11/S$6*100</f>
        <v>28.120184085030743</v>
      </c>
      <c r="T35" s="20">
        <f>T11/T$6*100</f>
        <v>25.534221718439404</v>
      </c>
      <c r="U35" s="20">
        <f t="shared" ref="U35" si="46">U11/U$6*100</f>
        <v>29.792450682483878</v>
      </c>
      <c r="V35" s="20">
        <f>V11/V$6*100</f>
        <v>19.143668697546413</v>
      </c>
      <c r="W35" s="20">
        <f t="shared" ref="W35" si="47">W11/W$6*100</f>
        <v>9.6995281785545799</v>
      </c>
      <c r="Y35" s="19">
        <f t="shared" si="9"/>
        <v>26.159516261634664</v>
      </c>
      <c r="Z35" s="20">
        <f t="shared" si="39"/>
        <v>27.603457381007214</v>
      </c>
      <c r="AA35" s="20">
        <f>AA11/AA$6*100</f>
        <v>29.739927287590312</v>
      </c>
      <c r="AB35" s="20">
        <f t="shared" si="39"/>
        <v>28.974117562831104</v>
      </c>
      <c r="AC35" s="20">
        <f>AC11/AC$6*100</f>
        <v>16.715762476488084</v>
      </c>
      <c r="AD35" s="20">
        <f t="shared" si="39"/>
        <v>21.110417116626024</v>
      </c>
      <c r="AF35" s="19">
        <f t="shared" si="26"/>
        <v>26.159516261634657</v>
      </c>
      <c r="AG35" s="20">
        <f t="shared" ref="AG35" si="48">AG11/AG$6*100</f>
        <v>29.545553755318217</v>
      </c>
      <c r="AH35" s="20">
        <f>AH11/AH$6*100</f>
        <v>28.031480429938878</v>
      </c>
      <c r="AI35" s="20">
        <f t="shared" ref="AI35" si="49">AI11/AI$6*100</f>
        <v>30.645254119588294</v>
      </c>
      <c r="AJ35" s="20">
        <f>AJ11/AJ$6*100</f>
        <v>21.507637381740725</v>
      </c>
      <c r="AK35" s="20">
        <f t="shared" ref="AK35" si="50">AK11/AK$6*100</f>
        <v>13.6994438089484</v>
      </c>
      <c r="AM35" s="19">
        <f t="shared" si="19"/>
        <v>26.159516261634657</v>
      </c>
      <c r="AN35" s="20">
        <f t="shared" si="41"/>
        <v>29.545553755318217</v>
      </c>
      <c r="AO35" s="20">
        <f>AO11/AO$6*100</f>
        <v>28.031480429938878</v>
      </c>
      <c r="AP35" s="20">
        <f t="shared" ref="AP35" si="51">AP11/AP$6*100</f>
        <v>30.645254119588294</v>
      </c>
      <c r="AQ35" s="20">
        <f>AQ11/AQ$6*100</f>
        <v>21.507637381740725</v>
      </c>
      <c r="AR35" s="20">
        <f t="shared" si="42"/>
        <v>13.6994438089484</v>
      </c>
    </row>
    <row r="36" spans="2:44" ht="12.75" customHeight="1" x14ac:dyDescent="0.25">
      <c r="B36" s="59"/>
      <c r="C36" s="4" t="s">
        <v>8</v>
      </c>
      <c r="D36" s="19">
        <f t="shared" si="21"/>
        <v>29.578089596047246</v>
      </c>
      <c r="E36" s="20">
        <f t="shared" ref="E36:I36" si="52">E12/E$6*100</f>
        <v>33.754313515999371</v>
      </c>
      <c r="F36" s="20">
        <f t="shared" si="52"/>
        <v>27.120836988344287</v>
      </c>
      <c r="G36" s="20">
        <f t="shared" si="52"/>
        <v>20.680127339173364</v>
      </c>
      <c r="H36" s="20">
        <f t="shared" si="52"/>
        <v>20.556887946027373</v>
      </c>
      <c r="I36" s="20">
        <f t="shared" si="52"/>
        <v>56.71961454505373</v>
      </c>
      <c r="K36" s="19">
        <f t="shared" si="30"/>
        <v>29.578089596047246</v>
      </c>
      <c r="L36" s="20">
        <f t="shared" ref="L36:P36" si="53">L12/L$6*100</f>
        <v>39.666782375530438</v>
      </c>
      <c r="M36" s="20">
        <f t="shared" si="53"/>
        <v>21.455938880002677</v>
      </c>
      <c r="N36" s="20">
        <f t="shared" si="53"/>
        <v>19.83876415054274</v>
      </c>
      <c r="O36" s="20">
        <f t="shared" si="53"/>
        <v>19.421370366523323</v>
      </c>
      <c r="P36" s="20">
        <f t="shared" si="53"/>
        <v>41.208279228705713</v>
      </c>
      <c r="R36" s="19">
        <f t="shared" si="15"/>
        <v>29.578089596047246</v>
      </c>
      <c r="S36" s="20">
        <f t="shared" ref="S36:W36" si="54">S12/S$6*100</f>
        <v>28.183785392065996</v>
      </c>
      <c r="T36" s="20">
        <f t="shared" si="54"/>
        <v>24.280974518321688</v>
      </c>
      <c r="U36" s="20">
        <f t="shared" si="54"/>
        <v>24.885245752352333</v>
      </c>
      <c r="V36" s="20">
        <f t="shared" si="54"/>
        <v>33.733957935130313</v>
      </c>
      <c r="W36" s="20">
        <f t="shared" si="54"/>
        <v>68.65895172831415</v>
      </c>
      <c r="Y36" s="19">
        <f t="shared" si="9"/>
        <v>29.578089596047246</v>
      </c>
      <c r="Z36" s="20">
        <f t="shared" ref="Z36:AD36" si="55">Z12/Z$6*100</f>
        <v>32.166543494261354</v>
      </c>
      <c r="AA36" s="20">
        <f t="shared" si="55"/>
        <v>26.797973083157917</v>
      </c>
      <c r="AB36" s="20">
        <f t="shared" si="55"/>
        <v>22.017783504791939</v>
      </c>
      <c r="AC36" s="20">
        <f t="shared" si="55"/>
        <v>29.817425826029638</v>
      </c>
      <c r="AD36" s="20">
        <f t="shared" si="55"/>
        <v>43.534008262756132</v>
      </c>
      <c r="AF36" s="19">
        <f t="shared" si="26"/>
        <v>29.578089596047246</v>
      </c>
      <c r="AG36" s="20">
        <f t="shared" ref="AG36:AK36" si="56">AG12/AG$6*100</f>
        <v>33.385773888655905</v>
      </c>
      <c r="AH36" s="20">
        <f t="shared" si="56"/>
        <v>29.422552677269742</v>
      </c>
      <c r="AI36" s="20">
        <f t="shared" si="56"/>
        <v>19.8041317041735</v>
      </c>
      <c r="AJ36" s="20">
        <f t="shared" si="56"/>
        <v>21.154612009987414</v>
      </c>
      <c r="AK36" s="20">
        <f t="shared" si="56"/>
        <v>53.844204521816167</v>
      </c>
      <c r="AM36" s="19">
        <f t="shared" si="19"/>
        <v>29.578089596047246</v>
      </c>
      <c r="AN36" s="20">
        <f t="shared" si="41"/>
        <v>33.385773888655905</v>
      </c>
      <c r="AO36" s="20">
        <f t="shared" ref="AO36:AR36" si="57">AO12/AO$6*100</f>
        <v>29.422552677269742</v>
      </c>
      <c r="AP36" s="20">
        <f t="shared" si="57"/>
        <v>19.8041317041735</v>
      </c>
      <c r="AQ36" s="20">
        <f t="shared" si="57"/>
        <v>21.154612009987414</v>
      </c>
      <c r="AR36" s="20">
        <f t="shared" si="57"/>
        <v>53.844204521816167</v>
      </c>
    </row>
    <row r="37" spans="2:44" ht="12.75" customHeight="1" x14ac:dyDescent="0.25">
      <c r="B37" s="57" t="s">
        <v>24</v>
      </c>
      <c r="C37" s="4" t="s">
        <v>9</v>
      </c>
      <c r="D37" s="19">
        <f t="shared" si="21"/>
        <v>16.109560722162705</v>
      </c>
      <c r="E37" s="20">
        <f t="shared" ref="E37:I37" si="58">E13/E$6*100</f>
        <v>16.987033634163542</v>
      </c>
      <c r="F37" s="20">
        <f t="shared" si="58"/>
        <v>17.901355658325208</v>
      </c>
      <c r="G37" s="20">
        <f t="shared" si="58"/>
        <v>13.183331968876505</v>
      </c>
      <c r="H37" s="20">
        <f t="shared" si="58"/>
        <v>9.9496029566507929</v>
      </c>
      <c r="I37" s="20">
        <f t="shared" si="58"/>
        <v>28.463793153888311</v>
      </c>
      <c r="K37" s="19">
        <f t="shared" si="30"/>
        <v>16.109560722162705</v>
      </c>
      <c r="L37" s="20">
        <f t="shared" ref="L37:P37" si="59">L13/L$6*100</f>
        <v>20.792304612692543</v>
      </c>
      <c r="M37" s="20">
        <f t="shared" si="59"/>
        <v>17.173342787062797</v>
      </c>
      <c r="N37" s="20">
        <f t="shared" si="59"/>
        <v>10.47827835519767</v>
      </c>
      <c r="O37" s="20">
        <f t="shared" si="59"/>
        <v>7.9272090088203173</v>
      </c>
      <c r="P37" s="20">
        <f t="shared" si="59"/>
        <v>23.182925377015017</v>
      </c>
      <c r="R37" s="19">
        <f t="shared" si="15"/>
        <v>16.109560722162701</v>
      </c>
      <c r="S37" s="20">
        <f t="shared" ref="S37:W37" si="60">S13/S$6*100</f>
        <v>13.40264348087141</v>
      </c>
      <c r="T37" s="20">
        <f t="shared" si="60"/>
        <v>16.233689828176605</v>
      </c>
      <c r="U37" s="20">
        <f t="shared" si="60"/>
        <v>14.962876000042048</v>
      </c>
      <c r="V37" s="20">
        <f t="shared" si="60"/>
        <v>12.195784653617549</v>
      </c>
      <c r="W37" s="20">
        <f t="shared" si="60"/>
        <v>45.176954197856958</v>
      </c>
      <c r="Y37" s="19">
        <f t="shared" si="9"/>
        <v>16.109560722162701</v>
      </c>
      <c r="Z37" s="20">
        <f t="shared" ref="Z37:AD37" si="61">Z13/Z$6*100</f>
        <v>15.634147850046521</v>
      </c>
      <c r="AA37" s="20">
        <f t="shared" si="61"/>
        <v>17.975139932929856</v>
      </c>
      <c r="AB37" s="20">
        <f t="shared" si="61"/>
        <v>13.056256694259091</v>
      </c>
      <c r="AC37" s="20">
        <f t="shared" si="61"/>
        <v>11.195444693071364</v>
      </c>
      <c r="AD37" s="20">
        <f t="shared" si="61"/>
        <v>26.74934735445985</v>
      </c>
      <c r="AF37" s="19">
        <f t="shared" si="26"/>
        <v>16.109560722162701</v>
      </c>
      <c r="AG37" s="20">
        <f t="shared" ref="AG37:AK37" si="62">AG13/AG$6*100</f>
        <v>16.140753362208589</v>
      </c>
      <c r="AH37" s="20">
        <f t="shared" si="62"/>
        <v>22.043653951909025</v>
      </c>
      <c r="AI37" s="20">
        <f t="shared" si="62"/>
        <v>12.648242973757117</v>
      </c>
      <c r="AJ37" s="20">
        <f t="shared" si="62"/>
        <v>8.1956753054397335</v>
      </c>
      <c r="AK37" s="20">
        <f t="shared" si="62"/>
        <v>29.107822787322</v>
      </c>
      <c r="AM37" s="19">
        <f t="shared" si="19"/>
        <v>16.109560722162701</v>
      </c>
      <c r="AN37" s="20">
        <f t="shared" si="41"/>
        <v>16.140753362208589</v>
      </c>
      <c r="AO37" s="20">
        <f t="shared" ref="AO37:AR37" si="63">AO13/AO$6*100</f>
        <v>22.043653951909025</v>
      </c>
      <c r="AP37" s="20">
        <f t="shared" si="63"/>
        <v>12.648242973757117</v>
      </c>
      <c r="AQ37" s="20">
        <f t="shared" si="63"/>
        <v>8.1956753054397335</v>
      </c>
      <c r="AR37" s="20">
        <f t="shared" si="63"/>
        <v>29.107822787322</v>
      </c>
    </row>
    <row r="38" spans="2:44" ht="12.75" customHeight="1" x14ac:dyDescent="0.25">
      <c r="B38" s="58"/>
      <c r="C38" s="4" t="s">
        <v>10</v>
      </c>
      <c r="D38" s="19">
        <f t="shared" si="21"/>
        <v>69.564263141853814</v>
      </c>
      <c r="E38" s="20">
        <f t="shared" ref="E38:I38" si="64">E14/E$6*100</f>
        <v>69.763933606138167</v>
      </c>
      <c r="F38" s="20">
        <f t="shared" si="64"/>
        <v>61.022179769001127</v>
      </c>
      <c r="G38" s="20">
        <f t="shared" si="64"/>
        <v>74.668344493487567</v>
      </c>
      <c r="H38" s="20">
        <f t="shared" si="64"/>
        <v>75.039004328449593</v>
      </c>
      <c r="I38" s="20">
        <f t="shared" si="64"/>
        <v>60.866567865586376</v>
      </c>
      <c r="K38" s="19">
        <f t="shared" si="30"/>
        <v>69.564263141853814</v>
      </c>
      <c r="L38" s="20">
        <f t="shared" ref="L38:P39" si="65">L14/L$6*100</f>
        <v>68.659970701658494</v>
      </c>
      <c r="M38" s="20">
        <f t="shared" si="65"/>
        <v>65.693956518650211</v>
      </c>
      <c r="N38" s="20">
        <f t="shared" si="65"/>
        <v>70.794208106227217</v>
      </c>
      <c r="O38" s="20">
        <f t="shared" si="65"/>
        <v>75.676529689943806</v>
      </c>
      <c r="P38" s="20">
        <f t="shared" si="65"/>
        <v>65.145229021338878</v>
      </c>
      <c r="R38" s="19">
        <f t="shared" si="15"/>
        <v>69.564263141853786</v>
      </c>
      <c r="S38" s="20">
        <f t="shared" ref="S38:W38" si="66">S14/S$6*100</f>
        <v>72.201428848173407</v>
      </c>
      <c r="T38" s="20">
        <f t="shared" si="66"/>
        <v>68.081198320959132</v>
      </c>
      <c r="U38" s="20">
        <f t="shared" si="66"/>
        <v>67.268015187624854</v>
      </c>
      <c r="V38" s="20">
        <f t="shared" si="66"/>
        <v>80.958232525586567</v>
      </c>
      <c r="W38" s="20">
        <f t="shared" si="66"/>
        <v>48.938782085346176</v>
      </c>
      <c r="Y38" s="19">
        <f t="shared" si="9"/>
        <v>69.564263141853772</v>
      </c>
      <c r="Z38" s="20">
        <f t="shared" ref="Z38:AD38" si="67">Z14/Z$6*100</f>
        <v>70.720368356428594</v>
      </c>
      <c r="AA38" s="20">
        <f t="shared" si="67"/>
        <v>67.824900360563518</v>
      </c>
      <c r="AB38" s="20">
        <f t="shared" si="67"/>
        <v>70.317572246126986</v>
      </c>
      <c r="AC38" s="20">
        <f t="shared" si="67"/>
        <v>79.332440871356297</v>
      </c>
      <c r="AD38" s="20">
        <f t="shared" si="67"/>
        <v>57.822730333251606</v>
      </c>
      <c r="AF38" s="19">
        <f t="shared" si="26"/>
        <v>69.564263141853814</v>
      </c>
      <c r="AG38" s="20">
        <f t="shared" ref="AG38:AK38" si="68">AG14/AG$6*100</f>
        <v>71.913210600499582</v>
      </c>
      <c r="AH38" s="20">
        <f t="shared" si="68"/>
        <v>65.733610949980303</v>
      </c>
      <c r="AI38" s="20">
        <f t="shared" si="68"/>
        <v>70.946084594150705</v>
      </c>
      <c r="AJ38" s="20">
        <f t="shared" si="68"/>
        <v>75.822964987148538</v>
      </c>
      <c r="AK38" s="20">
        <f t="shared" si="68"/>
        <v>55.642793643335274</v>
      </c>
      <c r="AM38" s="19">
        <f t="shared" si="19"/>
        <v>69.564263141853814</v>
      </c>
      <c r="AN38" s="20">
        <f t="shared" si="41"/>
        <v>71.913210600499582</v>
      </c>
      <c r="AO38" s="20">
        <f t="shared" ref="AO38:AR38" si="69">AO14/AO$6*100</f>
        <v>65.733610949980303</v>
      </c>
      <c r="AP38" s="20">
        <f t="shared" si="69"/>
        <v>70.946084594150705</v>
      </c>
      <c r="AQ38" s="20">
        <f t="shared" si="69"/>
        <v>75.822964987148538</v>
      </c>
      <c r="AR38" s="20">
        <f t="shared" si="69"/>
        <v>55.642793643335274</v>
      </c>
    </row>
    <row r="39" spans="2:44" ht="12.75" customHeight="1" x14ac:dyDescent="0.25">
      <c r="B39" s="58"/>
      <c r="C39" s="4" t="s">
        <v>11</v>
      </c>
      <c r="D39" s="19">
        <f t="shared" si="21"/>
        <v>14.326176135983529</v>
      </c>
      <c r="E39" s="20">
        <f t="shared" ref="E39" si="70">E15/E$6*100</f>
        <v>13.24903275969837</v>
      </c>
      <c r="F39" s="20">
        <f t="shared" ref="F39:I39" si="71">F15/F$6*100</f>
        <v>21.076464572673643</v>
      </c>
      <c r="G39" s="20">
        <f t="shared" si="71"/>
        <v>12.148323537635981</v>
      </c>
      <c r="H39" s="20">
        <f t="shared" si="71"/>
        <v>15.01139271489965</v>
      </c>
      <c r="I39" s="20">
        <f t="shared" si="71"/>
        <v>10.669638980525312</v>
      </c>
      <c r="K39" s="19">
        <f t="shared" si="30"/>
        <v>14.326176135983529</v>
      </c>
      <c r="L39" s="20">
        <f t="shared" si="65"/>
        <v>10.547724685648999</v>
      </c>
      <c r="M39" s="20">
        <f t="shared" si="65"/>
        <v>17.132700694286989</v>
      </c>
      <c r="N39" s="20">
        <f t="shared" si="65"/>
        <v>18.727513538575103</v>
      </c>
      <c r="O39" s="20">
        <f t="shared" si="65"/>
        <v>16.396261301235899</v>
      </c>
      <c r="P39" s="20">
        <f t="shared" si="65"/>
        <v>11.671845601646098</v>
      </c>
      <c r="R39" s="19">
        <f t="shared" si="15"/>
        <v>14.326176135983527</v>
      </c>
      <c r="S39" s="20">
        <f t="shared" ref="S39:V39" si="72">S15/S$6*100</f>
        <v>14.395927670955174</v>
      </c>
      <c r="T39" s="20">
        <f t="shared" si="72"/>
        <v>15.685111850864274</v>
      </c>
      <c r="U39" s="20">
        <f t="shared" si="72"/>
        <v>17.769108812333148</v>
      </c>
      <c r="V39" s="20">
        <f t="shared" si="72"/>
        <v>6.8459828207959204</v>
      </c>
      <c r="W39" s="20"/>
      <c r="Y39" s="19">
        <f t="shared" si="9"/>
        <v>14.326176135983527</v>
      </c>
      <c r="Z39" s="20">
        <f t="shared" ref="Z39:AD39" si="73">Z15/Z$6*100</f>
        <v>13.645483793524942</v>
      </c>
      <c r="AA39" s="20">
        <f t="shared" si="73"/>
        <v>14.199959706506618</v>
      </c>
      <c r="AB39" s="20">
        <f t="shared" si="73"/>
        <v>16.626171059613931</v>
      </c>
      <c r="AC39" s="20">
        <f t="shared" si="73"/>
        <v>9.4721144355723652</v>
      </c>
      <c r="AD39" s="20">
        <f t="shared" si="73"/>
        <v>15.427922312288514</v>
      </c>
      <c r="AF39" s="19">
        <f t="shared" si="26"/>
        <v>14.326176135983527</v>
      </c>
      <c r="AG39" s="20">
        <f t="shared" ref="AG39:AK39" si="74">AG15/AG$6*100</f>
        <v>11.946036037291911</v>
      </c>
      <c r="AH39" s="20">
        <f t="shared" si="74"/>
        <v>12.222735098110661</v>
      </c>
      <c r="AI39" s="20">
        <f t="shared" si="74"/>
        <v>16.40567243209226</v>
      </c>
      <c r="AJ39" s="20">
        <f t="shared" si="74"/>
        <v>15.981359707411736</v>
      </c>
      <c r="AK39" s="20">
        <f t="shared" si="74"/>
        <v>15.249383569342692</v>
      </c>
      <c r="AM39" s="19">
        <f t="shared" si="19"/>
        <v>14.326176135983527</v>
      </c>
      <c r="AN39" s="20">
        <f t="shared" si="41"/>
        <v>11.946036037291911</v>
      </c>
      <c r="AO39" s="20">
        <f t="shared" ref="AO39:AR39" si="75">AO15/AO$6*100</f>
        <v>12.222735098110661</v>
      </c>
      <c r="AP39" s="20">
        <f t="shared" si="75"/>
        <v>16.40567243209226</v>
      </c>
      <c r="AQ39" s="20">
        <f t="shared" si="75"/>
        <v>15.981359707411736</v>
      </c>
      <c r="AR39" s="20">
        <f t="shared" si="75"/>
        <v>15.249383569342692</v>
      </c>
    </row>
    <row r="40" spans="2:44" ht="12.75" customHeight="1" x14ac:dyDescent="0.25">
      <c r="B40" s="57" t="s">
        <v>41</v>
      </c>
      <c r="C40" s="4" t="s">
        <v>38</v>
      </c>
      <c r="D40" s="19">
        <f t="shared" si="21"/>
        <v>94.3010341466764</v>
      </c>
      <c r="E40" s="20">
        <f t="shared" ref="E40:I40" si="76">E16/E$6*100</f>
        <v>93.115913592048301</v>
      </c>
      <c r="F40" s="20">
        <f t="shared" si="76"/>
        <v>92.566698682921526</v>
      </c>
      <c r="G40" s="20">
        <f t="shared" si="76"/>
        <v>94.084210458136923</v>
      </c>
      <c r="H40" s="20">
        <f t="shared" si="76"/>
        <v>97.079045188275757</v>
      </c>
      <c r="I40" s="20">
        <f t="shared" si="76"/>
        <v>96.283667151863625</v>
      </c>
      <c r="K40" s="19">
        <f t="shared" si="30"/>
        <v>94.3010341466764</v>
      </c>
      <c r="L40" s="20">
        <f t="shared" ref="L40:P40" si="77">L16/L$6*100</f>
        <v>91.939418141758921</v>
      </c>
      <c r="M40" s="20">
        <f t="shared" si="77"/>
        <v>93.373760872409662</v>
      </c>
      <c r="N40" s="20">
        <f t="shared" si="77"/>
        <v>96.143254733459969</v>
      </c>
      <c r="O40" s="20">
        <f t="shared" si="77"/>
        <v>95.498593615248865</v>
      </c>
      <c r="P40" s="20">
        <f t="shared" si="77"/>
        <v>96.233651081515688</v>
      </c>
      <c r="R40" s="19">
        <f>R16/$D$6*100</f>
        <v>94.301034146676329</v>
      </c>
      <c r="S40" s="20">
        <f t="shared" ref="S40:W40" si="78">S16/S$6*100</f>
        <v>94.240963484980185</v>
      </c>
      <c r="T40" s="20">
        <f t="shared" si="78"/>
        <v>94.710897468442909</v>
      </c>
      <c r="U40" s="20">
        <f t="shared" si="78"/>
        <v>94.294196251056789</v>
      </c>
      <c r="V40" s="20">
        <f t="shared" si="78"/>
        <v>92.622858306861758</v>
      </c>
      <c r="W40" s="20">
        <f t="shared" si="78"/>
        <v>96.771932512424613</v>
      </c>
      <c r="Y40" s="19">
        <f>Y16/$D$6*100</f>
        <v>94.301034146676358</v>
      </c>
      <c r="Z40" s="20">
        <f t="shared" ref="Z40:AD40" si="79">Z16/Z$6*100</f>
        <v>93.563504940507329</v>
      </c>
      <c r="AA40" s="20">
        <f t="shared" si="79"/>
        <v>93.031806004412914</v>
      </c>
      <c r="AB40" s="20">
        <f t="shared" si="79"/>
        <v>94.190571111362857</v>
      </c>
      <c r="AC40" s="20">
        <f t="shared" si="79"/>
        <v>94.606224736295985</v>
      </c>
      <c r="AD40" s="20">
        <f t="shared" si="79"/>
        <v>97.474582585651874</v>
      </c>
      <c r="AF40" s="19">
        <f t="shared" si="26"/>
        <v>94.301034146676372</v>
      </c>
      <c r="AG40" s="20">
        <f t="shared" ref="AG40:AK40" si="80">AG16/AG$6*100</f>
        <v>92.02810455041076</v>
      </c>
      <c r="AH40" s="20">
        <f t="shared" si="80"/>
        <v>93.277850850573287</v>
      </c>
      <c r="AI40" s="20">
        <f t="shared" si="80"/>
        <v>94.92000472601805</v>
      </c>
      <c r="AJ40" s="20">
        <f t="shared" si="80"/>
        <v>95.765308774714811</v>
      </c>
      <c r="AK40" s="20">
        <f t="shared" si="80"/>
        <v>97.24174593787744</v>
      </c>
      <c r="AM40" s="19">
        <f t="shared" si="19"/>
        <v>94.301034146676372</v>
      </c>
      <c r="AN40" s="20">
        <f t="shared" si="41"/>
        <v>92.02810455041076</v>
      </c>
      <c r="AO40" s="20">
        <f t="shared" ref="AO40:AR40" si="81">AO16/AO$6*100</f>
        <v>93.277850850573287</v>
      </c>
      <c r="AP40" s="20">
        <f t="shared" si="81"/>
        <v>94.92000472601805</v>
      </c>
      <c r="AQ40" s="20">
        <f t="shared" si="81"/>
        <v>95.765308774714811</v>
      </c>
      <c r="AR40" s="20">
        <f t="shared" si="81"/>
        <v>97.24174593787744</v>
      </c>
    </row>
    <row r="41" spans="2:44" ht="12.75" customHeight="1" x14ac:dyDescent="0.25">
      <c r="B41" s="59"/>
      <c r="C41" s="4" t="s">
        <v>39</v>
      </c>
      <c r="D41" s="19">
        <f t="shared" si="21"/>
        <v>5.6989658533236298</v>
      </c>
      <c r="E41" s="20">
        <f t="shared" ref="E41:G41" si="82">E17/E$6*100</f>
        <v>6.8840864079517186</v>
      </c>
      <c r="F41" s="20">
        <f t="shared" si="82"/>
        <v>7.4333013170785165</v>
      </c>
      <c r="G41" s="20">
        <f t="shared" si="82"/>
        <v>5.9157895418631039</v>
      </c>
      <c r="H41" s="20"/>
      <c r="I41" s="20"/>
      <c r="K41" s="19">
        <f>D17/$D$6*100</f>
        <v>5.6989658533236298</v>
      </c>
      <c r="L41" s="20">
        <f t="shared" ref="L41:O41" si="83">L17/L$6*100</f>
        <v>8.0605818582409743</v>
      </c>
      <c r="M41" s="20">
        <f t="shared" si="83"/>
        <v>6.6262391275903028</v>
      </c>
      <c r="N41" s="20"/>
      <c r="O41" s="20">
        <f t="shared" si="83"/>
        <v>4.5014063847511503</v>
      </c>
      <c r="P41" s="20"/>
      <c r="R41" s="19">
        <f t="shared" si="15"/>
        <v>5.6989658533236325</v>
      </c>
      <c r="S41" s="20">
        <f>S17/S$6*100</f>
        <v>5.759036515019762</v>
      </c>
      <c r="T41" s="20"/>
      <c r="U41" s="20">
        <f t="shared" ref="U41:V41" si="84">U17/U$6*100</f>
        <v>5.7058037489431666</v>
      </c>
      <c r="V41" s="20">
        <f t="shared" si="84"/>
        <v>7.3771416931382978</v>
      </c>
      <c r="W41" s="20"/>
      <c r="Y41" s="19">
        <f t="shared" ref="Y41:Y48" si="85">Y17/$D$6*100</f>
        <v>5.6989658533236325</v>
      </c>
      <c r="Z41" s="20">
        <f>Z17/Z$6*100</f>
        <v>6.4364950594926418</v>
      </c>
      <c r="AA41" s="20">
        <f t="shared" ref="AA41:AB41" si="86">AA17/AA$6*100</f>
        <v>6.9681939955870282</v>
      </c>
      <c r="AB41" s="20">
        <f t="shared" si="86"/>
        <v>5.809428888637111</v>
      </c>
      <c r="AC41" s="20"/>
      <c r="AD41" s="20"/>
      <c r="AF41" s="19">
        <f t="shared" si="26"/>
        <v>5.6989658533236298</v>
      </c>
      <c r="AG41" s="20">
        <f>AG17/AG$6*100</f>
        <v>7.9718954495891667</v>
      </c>
      <c r="AH41" s="20">
        <f t="shared" ref="AH41:AI41" si="87">AH17/AH$6*100</f>
        <v>6.7221491494266719</v>
      </c>
      <c r="AI41" s="20">
        <f t="shared" si="87"/>
        <v>5.0799952739820018</v>
      </c>
      <c r="AJ41" s="20"/>
      <c r="AK41" s="20"/>
      <c r="AM41" s="19">
        <f t="shared" si="19"/>
        <v>5.6989658533236298</v>
      </c>
      <c r="AN41" s="20">
        <f t="shared" si="41"/>
        <v>7.9718954495891667</v>
      </c>
      <c r="AO41" s="20">
        <f t="shared" ref="AO41:AP41" si="88">AO17/AO$6*100</f>
        <v>6.7221491494266719</v>
      </c>
      <c r="AP41" s="20">
        <f t="shared" si="88"/>
        <v>5.0799952739820018</v>
      </c>
      <c r="AQ41" s="20"/>
      <c r="AR41" s="20"/>
    </row>
    <row r="42" spans="2:44" ht="12.75" customHeight="1" x14ac:dyDescent="0.25">
      <c r="B42" s="57" t="s">
        <v>26</v>
      </c>
      <c r="C42" s="4" t="s">
        <v>12</v>
      </c>
      <c r="D42" s="19">
        <f t="shared" si="21"/>
        <v>10.636733746067142</v>
      </c>
      <c r="E42" s="20">
        <f t="shared" ref="E42:I42" si="89">E18/E$6*100</f>
        <v>8.3356157402185644</v>
      </c>
      <c r="F42" s="20">
        <f t="shared" si="89"/>
        <v>15.305526616953092</v>
      </c>
      <c r="G42" s="20">
        <f t="shared" si="89"/>
        <v>12.09778553307836</v>
      </c>
      <c r="H42" s="20">
        <f t="shared" si="89"/>
        <v>9.2342030849969312</v>
      </c>
      <c r="I42" s="20">
        <f t="shared" si="89"/>
        <v>10.042108920976593</v>
      </c>
      <c r="K42" s="19">
        <f t="shared" si="30"/>
        <v>10.636733746067142</v>
      </c>
      <c r="L42" s="20">
        <f t="shared" ref="L42:P42" si="90">L18/L$6*100</f>
        <v>9.6223489812370353</v>
      </c>
      <c r="M42" s="20">
        <f t="shared" si="90"/>
        <v>15.624846719021109</v>
      </c>
      <c r="N42" s="20">
        <f t="shared" si="90"/>
        <v>9.9782370346864067</v>
      </c>
      <c r="O42" s="20">
        <f t="shared" si="90"/>
        <v>9.0880146194697016</v>
      </c>
      <c r="P42" s="20">
        <f t="shared" si="90"/>
        <v>11.123568733621624</v>
      </c>
      <c r="R42" s="19">
        <f t="shared" si="15"/>
        <v>10.63673374606714</v>
      </c>
      <c r="S42" s="20">
        <f t="shared" ref="S42:W42" si="91">S18/S$6*100</f>
        <v>8.8663753017313116</v>
      </c>
      <c r="T42" s="20">
        <f t="shared" si="91"/>
        <v>16.475304404782161</v>
      </c>
      <c r="U42" s="20">
        <f t="shared" si="91"/>
        <v>9.0465504895189461</v>
      </c>
      <c r="V42" s="20">
        <f t="shared" si="91"/>
        <v>10.87985382771746</v>
      </c>
      <c r="W42" s="20">
        <f t="shared" si="91"/>
        <v>14.411600634886094</v>
      </c>
      <c r="Y42" s="19">
        <f t="shared" si="85"/>
        <v>10.636733746067138</v>
      </c>
      <c r="Z42" s="20">
        <f t="shared" ref="Z42:AD42" si="92">Z18/Z$6*100</f>
        <v>9.5714939578971947</v>
      </c>
      <c r="AA42" s="20">
        <f t="shared" si="92"/>
        <v>14.162520953458024</v>
      </c>
      <c r="AB42" s="20">
        <f t="shared" si="92"/>
        <v>10.025038640766807</v>
      </c>
      <c r="AC42" s="20">
        <f t="shared" si="92"/>
        <v>8.9459402375737866</v>
      </c>
      <c r="AD42" s="20">
        <f t="shared" si="92"/>
        <v>12.205256202325989</v>
      </c>
      <c r="AF42" s="19">
        <f t="shared" si="26"/>
        <v>10.63673374606714</v>
      </c>
      <c r="AG42" s="20">
        <f t="shared" ref="AG42:AK42" si="93">AG18/AG$6*100</f>
        <v>9.2163969706239275</v>
      </c>
      <c r="AH42" s="20">
        <f t="shared" si="93"/>
        <v>11.913959672621495</v>
      </c>
      <c r="AI42" s="20">
        <f t="shared" si="93"/>
        <v>10.733009045785943</v>
      </c>
      <c r="AJ42" s="20">
        <f t="shared" si="93"/>
        <v>12.476417256461481</v>
      </c>
      <c r="AK42" s="20">
        <f t="shared" si="93"/>
        <v>9.7744765807930243</v>
      </c>
      <c r="AM42" s="19">
        <f t="shared" si="19"/>
        <v>10.63673374606714</v>
      </c>
      <c r="AN42" s="20">
        <f t="shared" si="41"/>
        <v>9.2163969706239275</v>
      </c>
      <c r="AO42" s="20">
        <f t="shared" ref="AO42:AR42" si="94">AO18/AO$6*100</f>
        <v>11.913959672621495</v>
      </c>
      <c r="AP42" s="20">
        <f t="shared" si="94"/>
        <v>10.733009045785943</v>
      </c>
      <c r="AQ42" s="20">
        <f t="shared" si="94"/>
        <v>12.476417256461481</v>
      </c>
      <c r="AR42" s="20">
        <f t="shared" si="94"/>
        <v>9.7744765807930243</v>
      </c>
    </row>
    <row r="43" spans="2:44" ht="12.75" customHeight="1" x14ac:dyDescent="0.25">
      <c r="B43" s="58"/>
      <c r="C43" s="4" t="s">
        <v>13</v>
      </c>
      <c r="D43" s="19">
        <f t="shared" si="21"/>
        <v>32.58555793501953</v>
      </c>
      <c r="E43" s="20">
        <f t="shared" ref="E43:I43" si="95">E19/E$6*100</f>
        <v>29.543441172301183</v>
      </c>
      <c r="F43" s="20">
        <f t="shared" si="95"/>
        <v>31.177415859032902</v>
      </c>
      <c r="G43" s="20">
        <f t="shared" si="95"/>
        <v>33.82488799661914</v>
      </c>
      <c r="H43" s="20">
        <f t="shared" si="95"/>
        <v>31.362727113600279</v>
      </c>
      <c r="I43" s="20">
        <f t="shared" si="95"/>
        <v>44.351709047862187</v>
      </c>
      <c r="K43" s="19">
        <f t="shared" si="30"/>
        <v>32.58555793501953</v>
      </c>
      <c r="L43" s="20">
        <f t="shared" ref="L43:P43" si="96">L19/L$6*100</f>
        <v>30.065142337265954</v>
      </c>
      <c r="M43" s="20">
        <f t="shared" si="96"/>
        <v>33.863504277431858</v>
      </c>
      <c r="N43" s="20">
        <f t="shared" si="96"/>
        <v>31.759271851749787</v>
      </c>
      <c r="O43" s="20">
        <f t="shared" si="96"/>
        <v>33.123610197667155</v>
      </c>
      <c r="P43" s="20">
        <f t="shared" si="96"/>
        <v>36.857121805093463</v>
      </c>
      <c r="R43" s="19">
        <f t="shared" si="15"/>
        <v>32.585557935019537</v>
      </c>
      <c r="S43" s="20">
        <f t="shared" ref="S43:W43" si="97">S19/S$6*100</f>
        <v>30.010033811857518</v>
      </c>
      <c r="T43" s="20">
        <f t="shared" si="97"/>
        <v>36.457909723814979</v>
      </c>
      <c r="U43" s="20">
        <f t="shared" si="97"/>
        <v>32.98299873329632</v>
      </c>
      <c r="V43" s="20">
        <f t="shared" si="97"/>
        <v>29.469017925163516</v>
      </c>
      <c r="W43" s="20">
        <f t="shared" si="97"/>
        <v>41.640089450856387</v>
      </c>
      <c r="Y43" s="19">
        <f t="shared" si="85"/>
        <v>32.58555793501953</v>
      </c>
      <c r="Z43" s="20">
        <f t="shared" ref="Z43:AD43" si="98">Z19/Z$6*100</f>
        <v>30.28716973701221</v>
      </c>
      <c r="AA43" s="20">
        <f t="shared" si="98"/>
        <v>36.374934209412324</v>
      </c>
      <c r="AB43" s="20">
        <f t="shared" si="98"/>
        <v>29.291330963864709</v>
      </c>
      <c r="AC43" s="20">
        <f t="shared" si="98"/>
        <v>32.472808122483407</v>
      </c>
      <c r="AD43" s="20">
        <f t="shared" si="98"/>
        <v>41.462519310285806</v>
      </c>
      <c r="AF43" s="19">
        <f t="shared" si="26"/>
        <v>32.585557935019523</v>
      </c>
      <c r="AG43" s="20">
        <f t="shared" ref="AG43:AK43" si="99">AG19/AG$6*100</f>
        <v>31.158108792369415</v>
      </c>
      <c r="AH43" s="20">
        <f t="shared" si="99"/>
        <v>35.130129507183213</v>
      </c>
      <c r="AI43" s="20">
        <f t="shared" si="99"/>
        <v>28.921207260984279</v>
      </c>
      <c r="AJ43" s="20">
        <f t="shared" si="99"/>
        <v>31.533985732870562</v>
      </c>
      <c r="AK43" s="20">
        <f t="shared" si="99"/>
        <v>42.689211293149924</v>
      </c>
      <c r="AM43" s="19">
        <f t="shared" si="19"/>
        <v>32.585557935019523</v>
      </c>
      <c r="AN43" s="20">
        <f t="shared" si="41"/>
        <v>31.158108792369415</v>
      </c>
      <c r="AO43" s="20">
        <f t="shared" ref="AO43:AR43" si="100">AO19/AO$6*100</f>
        <v>35.130129507183213</v>
      </c>
      <c r="AP43" s="20">
        <f t="shared" si="100"/>
        <v>28.921207260984279</v>
      </c>
      <c r="AQ43" s="20">
        <f t="shared" si="100"/>
        <v>31.533985732870562</v>
      </c>
      <c r="AR43" s="20">
        <f t="shared" si="100"/>
        <v>42.689211293149924</v>
      </c>
    </row>
    <row r="44" spans="2:44" ht="12.75" customHeight="1" x14ac:dyDescent="0.25">
      <c r="B44" s="59"/>
      <c r="C44" s="4" t="s">
        <v>14</v>
      </c>
      <c r="D44" s="19">
        <f t="shared" si="21"/>
        <v>56.777708318913319</v>
      </c>
      <c r="E44" s="20">
        <f t="shared" ref="E44:I44" si="101">E20/E$6*100</f>
        <v>62.120943087480228</v>
      </c>
      <c r="F44" s="20">
        <f t="shared" si="101"/>
        <v>53.517057524013993</v>
      </c>
      <c r="G44" s="20">
        <f t="shared" si="101"/>
        <v>54.077326470302502</v>
      </c>
      <c r="H44" s="20">
        <f t="shared" si="101"/>
        <v>59.403069801402808</v>
      </c>
      <c r="I44" s="20">
        <f t="shared" si="101"/>
        <v>45.606182031161211</v>
      </c>
      <c r="K44" s="19">
        <f t="shared" si="30"/>
        <v>56.777708318913319</v>
      </c>
      <c r="L44" s="20">
        <f t="shared" ref="L44:P44" si="102">L20/L$6*100</f>
        <v>60.312508681496965</v>
      </c>
      <c r="M44" s="20">
        <f t="shared" si="102"/>
        <v>50.511649003546999</v>
      </c>
      <c r="N44" s="20">
        <f t="shared" si="102"/>
        <v>58.262491113563797</v>
      </c>
      <c r="O44" s="20">
        <f t="shared" si="102"/>
        <v>57.788375182863142</v>
      </c>
      <c r="P44" s="20">
        <f t="shared" si="102"/>
        <v>52.019309461284891</v>
      </c>
      <c r="R44" s="19">
        <f t="shared" si="15"/>
        <v>56.777708318913319</v>
      </c>
      <c r="S44" s="20">
        <f t="shared" ref="S44:W44" si="103">S20/S$6*100</f>
        <v>61.123590886411137</v>
      </c>
      <c r="T44" s="20">
        <f t="shared" si="103"/>
        <v>47.066785871402885</v>
      </c>
      <c r="U44" s="20">
        <f t="shared" si="103"/>
        <v>57.970450777184766</v>
      </c>
      <c r="V44" s="20">
        <f t="shared" si="103"/>
        <v>59.651128247119004</v>
      </c>
      <c r="W44" s="20">
        <f t="shared" si="103"/>
        <v>43.948309914257536</v>
      </c>
      <c r="Y44" s="19">
        <f t="shared" si="85"/>
        <v>56.777708318913319</v>
      </c>
      <c r="Z44" s="20">
        <f t="shared" ref="Z44:AD44" si="104">Z20/Z$6*100</f>
        <v>60.141336305090597</v>
      </c>
      <c r="AA44" s="20">
        <f t="shared" si="104"/>
        <v>49.462544837129641</v>
      </c>
      <c r="AB44" s="20">
        <f t="shared" si="104"/>
        <v>60.683630395368517</v>
      </c>
      <c r="AC44" s="20">
        <f t="shared" si="104"/>
        <v>58.581251639942778</v>
      </c>
      <c r="AD44" s="20">
        <f t="shared" si="104"/>
        <v>46.33222448738816</v>
      </c>
      <c r="AF44" s="19">
        <f t="shared" si="26"/>
        <v>56.777708318913334</v>
      </c>
      <c r="AG44" s="20">
        <f t="shared" ref="AG44:AK44" si="105">AG20/AG$6*100</f>
        <v>59.625494237006663</v>
      </c>
      <c r="AH44" s="20">
        <f t="shared" si="105"/>
        <v>52.955910820195285</v>
      </c>
      <c r="AI44" s="20">
        <f t="shared" si="105"/>
        <v>60.345783693229841</v>
      </c>
      <c r="AJ44" s="20">
        <f t="shared" si="105"/>
        <v>55.989597010667936</v>
      </c>
      <c r="AK44" s="20">
        <f t="shared" si="105"/>
        <v>47.536312126056998</v>
      </c>
      <c r="AM44" s="19">
        <f t="shared" si="19"/>
        <v>56.777708318913334</v>
      </c>
      <c r="AN44" s="20">
        <f t="shared" si="41"/>
        <v>59.625494237006663</v>
      </c>
      <c r="AO44" s="20">
        <f t="shared" ref="AO44:AR44" si="106">AO20/AO$6*100</f>
        <v>52.955910820195285</v>
      </c>
      <c r="AP44" s="20">
        <f t="shared" si="106"/>
        <v>60.345783693229841</v>
      </c>
      <c r="AQ44" s="20">
        <f t="shared" si="106"/>
        <v>55.989597010667936</v>
      </c>
      <c r="AR44" s="20">
        <f t="shared" si="106"/>
        <v>47.536312126056998</v>
      </c>
    </row>
    <row r="45" spans="2:44" ht="12.75" customHeight="1" x14ac:dyDescent="0.25">
      <c r="B45" s="57" t="s">
        <v>25</v>
      </c>
      <c r="C45" s="4" t="s">
        <v>15</v>
      </c>
      <c r="D45" s="19">
        <f t="shared" si="21"/>
        <v>10.052373556441038</v>
      </c>
      <c r="E45" s="20">
        <f t="shared" ref="E45:I45" si="107">E21/E$6*100</f>
        <v>9.8198897165284276</v>
      </c>
      <c r="F45" s="20">
        <f t="shared" si="107"/>
        <v>10.757780983044759</v>
      </c>
      <c r="G45" s="20">
        <f t="shared" si="107"/>
        <v>11.073719632036923</v>
      </c>
      <c r="H45" s="20">
        <f t="shared" si="107"/>
        <v>8.5266752410530646</v>
      </c>
      <c r="I45" s="20">
        <f t="shared" si="107"/>
        <v>10.232382790352236</v>
      </c>
      <c r="K45" s="19">
        <f t="shared" si="30"/>
        <v>10.052373556441038</v>
      </c>
      <c r="L45" s="20">
        <f t="shared" ref="L45:P45" si="108">L21/L$6*100</f>
        <v>9.3362590833254622</v>
      </c>
      <c r="M45" s="20">
        <f t="shared" si="108"/>
        <v>13.746395810232642</v>
      </c>
      <c r="N45" s="20">
        <f t="shared" si="108"/>
        <v>10.252814431871043</v>
      </c>
      <c r="O45" s="20">
        <f t="shared" si="108"/>
        <v>8.7604960092512911</v>
      </c>
      <c r="P45" s="20">
        <f t="shared" si="108"/>
        <v>9.7407441241711741</v>
      </c>
      <c r="R45" s="19">
        <f t="shared" si="15"/>
        <v>10.052373556441035</v>
      </c>
      <c r="S45" s="20">
        <f t="shared" ref="S45:W45" si="109">S21/S$6*100</f>
        <v>8.6701912867721962</v>
      </c>
      <c r="T45" s="20">
        <f t="shared" si="109"/>
        <v>15.753593736669236</v>
      </c>
      <c r="U45" s="20">
        <f t="shared" si="109"/>
        <v>8.328313828650348</v>
      </c>
      <c r="V45" s="20">
        <f t="shared" si="109"/>
        <v>9.8491054354324721</v>
      </c>
      <c r="W45" s="20">
        <f t="shared" si="109"/>
        <v>13.433046876421104</v>
      </c>
      <c r="Y45" s="19">
        <f t="shared" si="85"/>
        <v>10.05237355644104</v>
      </c>
      <c r="Z45" s="20">
        <f t="shared" ref="Z45:AD45" si="110">Z21/Z$6*100</f>
        <v>9.2966119370882847</v>
      </c>
      <c r="AA45" s="20">
        <f t="shared" si="110"/>
        <v>11.45481743018208</v>
      </c>
      <c r="AB45" s="20">
        <f t="shared" si="110"/>
        <v>9.7308394936824882</v>
      </c>
      <c r="AC45" s="20">
        <f t="shared" si="110"/>
        <v>9.3627606392592551</v>
      </c>
      <c r="AD45" s="20">
        <f t="shared" si="110"/>
        <v>11.669880122980828</v>
      </c>
      <c r="AF45" s="19">
        <f t="shared" si="26"/>
        <v>10.052373556441035</v>
      </c>
      <c r="AG45" s="20">
        <f t="shared" ref="AG45:AK45" si="111">AG21/AG$6*100</f>
        <v>9.203366190930657</v>
      </c>
      <c r="AH45" s="20">
        <f t="shared" si="111"/>
        <v>12.660457236818615</v>
      </c>
      <c r="AI45" s="20">
        <f t="shared" si="111"/>
        <v>8.9681068171878877</v>
      </c>
      <c r="AJ45" s="20">
        <f t="shared" si="111"/>
        <v>11.534835266156056</v>
      </c>
      <c r="AK45" s="20">
        <f t="shared" si="111"/>
        <v>9.5108218173620358</v>
      </c>
      <c r="AM45" s="19">
        <f t="shared" si="19"/>
        <v>10.052373556441035</v>
      </c>
      <c r="AN45" s="20">
        <f t="shared" si="41"/>
        <v>9.203366190930657</v>
      </c>
      <c r="AO45" s="20">
        <f t="shared" ref="AO45:AR45" si="112">AO21/AO$6*100</f>
        <v>12.660457236818615</v>
      </c>
      <c r="AP45" s="20">
        <f t="shared" si="112"/>
        <v>8.9681068171878877</v>
      </c>
      <c r="AQ45" s="20">
        <f t="shared" si="112"/>
        <v>11.534835266156056</v>
      </c>
      <c r="AR45" s="20">
        <f t="shared" si="112"/>
        <v>9.5108218173620358</v>
      </c>
    </row>
    <row r="46" spans="2:44" ht="12.75" customHeight="1" x14ac:dyDescent="0.25">
      <c r="B46" s="58"/>
      <c r="C46" s="4" t="s">
        <v>16</v>
      </c>
      <c r="D46" s="19">
        <f t="shared" si="21"/>
        <v>56.135768782942733</v>
      </c>
      <c r="E46" s="20">
        <f t="shared" ref="E46:I46" si="113">E22/E$6*100</f>
        <v>58.999934652551332</v>
      </c>
      <c r="F46" s="20">
        <f t="shared" si="113"/>
        <v>54.363830915507052</v>
      </c>
      <c r="G46" s="20">
        <f t="shared" si="113"/>
        <v>60.422974634797619</v>
      </c>
      <c r="H46" s="20">
        <f t="shared" si="113"/>
        <v>52.87994027590198</v>
      </c>
      <c r="I46" s="20">
        <f t="shared" si="113"/>
        <v>45.960489149017498</v>
      </c>
      <c r="K46" s="19">
        <f t="shared" si="30"/>
        <v>56.135768782942733</v>
      </c>
      <c r="L46" s="20">
        <f t="shared" ref="L46:P46" si="114">L22/L$6*100</f>
        <v>57.825774547274818</v>
      </c>
      <c r="M46" s="20">
        <f t="shared" si="114"/>
        <v>50.87838931434645</v>
      </c>
      <c r="N46" s="20">
        <f t="shared" si="114"/>
        <v>65.367345436085003</v>
      </c>
      <c r="O46" s="20">
        <f t="shared" si="114"/>
        <v>53.680441507826401</v>
      </c>
      <c r="P46" s="20">
        <f t="shared" si="114"/>
        <v>50.021524321187094</v>
      </c>
      <c r="R46" s="19">
        <f t="shared" si="15"/>
        <v>56.135768782942719</v>
      </c>
      <c r="S46" s="20">
        <f t="shared" ref="S46:W46" si="115">S22/S$6*100</f>
        <v>58.452547760827024</v>
      </c>
      <c r="T46" s="20">
        <f t="shared" si="115"/>
        <v>47.481143915367724</v>
      </c>
      <c r="U46" s="20">
        <f t="shared" si="115"/>
        <v>61.582619557559624</v>
      </c>
      <c r="V46" s="20">
        <f t="shared" si="115"/>
        <v>53.602599554119379</v>
      </c>
      <c r="W46" s="20">
        <f t="shared" si="115"/>
        <v>39.7987400546603</v>
      </c>
      <c r="Y46" s="19">
        <f t="shared" si="85"/>
        <v>56.135768782942741</v>
      </c>
      <c r="Z46" s="20">
        <f t="shared" ref="Z46:AD46" si="116">Z22/Z$6*100</f>
        <v>56.77690779003585</v>
      </c>
      <c r="AA46" s="20">
        <f t="shared" si="116"/>
        <v>48.113674819987615</v>
      </c>
      <c r="AB46" s="20">
        <f t="shared" si="116"/>
        <v>62.554065790096033</v>
      </c>
      <c r="AC46" s="20">
        <f t="shared" si="116"/>
        <v>54.517163001314231</v>
      </c>
      <c r="AD46" s="20">
        <f t="shared" si="116"/>
        <v>50.526222028806004</v>
      </c>
      <c r="AF46" s="19">
        <f t="shared" si="26"/>
        <v>56.135768782942741</v>
      </c>
      <c r="AG46" s="20">
        <f t="shared" ref="AG46:AK46" si="117">AG22/AG$6*100</f>
        <v>55.037921823784849</v>
      </c>
      <c r="AH46" s="20">
        <f t="shared" si="117"/>
        <v>49.207928948812508</v>
      </c>
      <c r="AI46" s="20">
        <f t="shared" si="117"/>
        <v>65.507997737732609</v>
      </c>
      <c r="AJ46" s="20">
        <f t="shared" si="117"/>
        <v>55.117233574665136</v>
      </c>
      <c r="AK46" s="20">
        <f t="shared" si="117"/>
        <v>47.494283970635685</v>
      </c>
      <c r="AM46" s="19">
        <f t="shared" si="19"/>
        <v>56.135768782942741</v>
      </c>
      <c r="AN46" s="20">
        <f t="shared" si="41"/>
        <v>55.037921823784849</v>
      </c>
      <c r="AO46" s="20">
        <f t="shared" ref="AO46:AR46" si="118">AO22/AO$6*100</f>
        <v>49.207928948812508</v>
      </c>
      <c r="AP46" s="20">
        <f t="shared" si="118"/>
        <v>65.507997737732609</v>
      </c>
      <c r="AQ46" s="20">
        <f t="shared" si="118"/>
        <v>55.117233574665136</v>
      </c>
      <c r="AR46" s="20">
        <f t="shared" si="118"/>
        <v>47.494283970635685</v>
      </c>
    </row>
    <row r="47" spans="2:44" ht="12.75" customHeight="1" x14ac:dyDescent="0.25">
      <c r="B47" s="58"/>
      <c r="C47" s="4" t="s">
        <v>17</v>
      </c>
      <c r="D47" s="19">
        <f t="shared" si="21"/>
        <v>10.153114066478093</v>
      </c>
      <c r="E47" s="20">
        <f t="shared" ref="E47:I47" si="119">E23/E$6*100</f>
        <v>9.4035776636728539</v>
      </c>
      <c r="F47" s="20">
        <f t="shared" si="119"/>
        <v>12.405788956454838</v>
      </c>
      <c r="G47" s="20">
        <f t="shared" si="119"/>
        <v>9.53684328039148</v>
      </c>
      <c r="H47" s="20">
        <f t="shared" si="119"/>
        <v>10.307908103162934</v>
      </c>
      <c r="I47" s="20">
        <f t="shared" si="119"/>
        <v>10.105923331930821</v>
      </c>
      <c r="K47" s="19">
        <f t="shared" si="30"/>
        <v>10.153114066478093</v>
      </c>
      <c r="L47" s="20">
        <f t="shared" ref="L47:P47" si="120">L23/L$6*100</f>
        <v>10.208239192842779</v>
      </c>
      <c r="M47" s="20">
        <f t="shared" si="120"/>
        <v>12.14655035664253</v>
      </c>
      <c r="N47" s="20">
        <f t="shared" si="120"/>
        <v>8.4450920804522891</v>
      </c>
      <c r="O47" s="20">
        <f t="shared" si="120"/>
        <v>8.8468665113172023</v>
      </c>
      <c r="P47" s="20">
        <f t="shared" si="120"/>
        <v>12.009850407935305</v>
      </c>
      <c r="R47" s="19">
        <f t="shared" si="15"/>
        <v>10.153114066478091</v>
      </c>
      <c r="S47" s="20">
        <f t="shared" ref="S47:W47" si="121">S23/S$6*100</f>
        <v>8.439702828186272</v>
      </c>
      <c r="T47" s="20">
        <f t="shared" si="121"/>
        <v>11.841692823233846</v>
      </c>
      <c r="U47" s="20">
        <f t="shared" si="121"/>
        <v>10.02348581778284</v>
      </c>
      <c r="V47" s="20">
        <f t="shared" si="121"/>
        <v>11.759887991487266</v>
      </c>
      <c r="W47" s="20">
        <f t="shared" si="121"/>
        <v>13.702548190488242</v>
      </c>
      <c r="Y47" s="19">
        <f t="shared" si="85"/>
        <v>10.153114066478091</v>
      </c>
      <c r="Z47" s="20">
        <f t="shared" ref="Z47:AD47" si="122">Z23/Z$6*100</f>
        <v>8.6838084121129384</v>
      </c>
      <c r="AA47" s="20">
        <f t="shared" si="122"/>
        <v>12.105975089572455</v>
      </c>
      <c r="AB47" s="20">
        <f t="shared" si="122"/>
        <v>10.569735400653126</v>
      </c>
      <c r="AC47" s="20">
        <f t="shared" si="122"/>
        <v>11.363030861116421</v>
      </c>
      <c r="AD47" s="20">
        <f t="shared" si="122"/>
        <v>9.3893052230786651</v>
      </c>
      <c r="AF47" s="19">
        <f t="shared" si="26"/>
        <v>10.153114066478093</v>
      </c>
      <c r="AG47" s="20">
        <f t="shared" ref="AG47:AK47" si="123">AG23/AG$6*100</f>
        <v>10.043592378080398</v>
      </c>
      <c r="AH47" s="20">
        <f t="shared" si="123"/>
        <v>12.196039342347301</v>
      </c>
      <c r="AI47" s="20">
        <f t="shared" si="123"/>
        <v>9.8027221192105323</v>
      </c>
      <c r="AJ47" s="20">
        <f t="shared" si="123"/>
        <v>9.7066710662723725</v>
      </c>
      <c r="AK47" s="20">
        <f t="shared" si="123"/>
        <v>9.7509571141492</v>
      </c>
      <c r="AM47" s="19">
        <f t="shared" si="19"/>
        <v>10.153114066478093</v>
      </c>
      <c r="AN47" s="20">
        <f>AN23/AN$6*100</f>
        <v>10.043592378080398</v>
      </c>
      <c r="AO47" s="20">
        <f t="shared" ref="AO47:AR47" si="124">AO23/AO$6*100</f>
        <v>12.196039342347301</v>
      </c>
      <c r="AP47" s="20">
        <f t="shared" si="124"/>
        <v>9.8027221192105323</v>
      </c>
      <c r="AQ47" s="20">
        <f t="shared" si="124"/>
        <v>9.7066710662723725</v>
      </c>
      <c r="AR47" s="20">
        <f t="shared" si="124"/>
        <v>9.7509571141492</v>
      </c>
    </row>
    <row r="48" spans="2:44" ht="15" customHeight="1" x14ac:dyDescent="0.25">
      <c r="B48" s="59"/>
      <c r="C48" s="4" t="s">
        <v>18</v>
      </c>
      <c r="D48" s="19">
        <f t="shared" si="21"/>
        <v>23.658743594138141</v>
      </c>
      <c r="E48" s="20">
        <f t="shared" ref="E48:I48" si="125">E24/E$6*100</f>
        <v>21.776597967247344</v>
      </c>
      <c r="F48" s="20">
        <f t="shared" si="125"/>
        <v>22.472599144993318</v>
      </c>
      <c r="G48" s="20">
        <f t="shared" si="125"/>
        <v>18.966462452773996</v>
      </c>
      <c r="H48" s="20">
        <f t="shared" si="125"/>
        <v>28.285476379882056</v>
      </c>
      <c r="I48" s="20">
        <f t="shared" si="125"/>
        <v>33.70120472869943</v>
      </c>
      <c r="K48" s="19">
        <f t="shared" si="30"/>
        <v>23.658743594138141</v>
      </c>
      <c r="L48" s="20">
        <f t="shared" ref="L48:P48" si="126">L24/L$6*100</f>
        <v>22.629727176556887</v>
      </c>
      <c r="M48" s="20">
        <f t="shared" si="126"/>
        <v>23.228664518778348</v>
      </c>
      <c r="N48" s="20">
        <f t="shared" si="126"/>
        <v>15.934748051591663</v>
      </c>
      <c r="O48" s="20">
        <f t="shared" si="126"/>
        <v>28.712195971605109</v>
      </c>
      <c r="P48" s="20">
        <f t="shared" si="126"/>
        <v>28.22788114670643</v>
      </c>
      <c r="R48" s="19">
        <f t="shared" si="15"/>
        <v>23.658743594138134</v>
      </c>
      <c r="S48" s="20">
        <f t="shared" ref="S48:W48" si="127">S24/S$6*100</f>
        <v>24.43755812421448</v>
      </c>
      <c r="T48" s="20">
        <f t="shared" si="127"/>
        <v>24.923569524729196</v>
      </c>
      <c r="U48" s="20">
        <f t="shared" si="127"/>
        <v>20.065580796007211</v>
      </c>
      <c r="V48" s="20">
        <f t="shared" si="127"/>
        <v>24.7884070189609</v>
      </c>
      <c r="W48" s="20">
        <f t="shared" si="127"/>
        <v>33.065664878430375</v>
      </c>
      <c r="Y48" s="19">
        <f t="shared" si="85"/>
        <v>23.658743594138137</v>
      </c>
      <c r="Z48" s="20">
        <f t="shared" ref="Z48:AD48" si="128">Z24/Z$6*100</f>
        <v>25.242671860762922</v>
      </c>
      <c r="AA48" s="20">
        <f t="shared" si="128"/>
        <v>28.325532660257824</v>
      </c>
      <c r="AB48" s="20">
        <f t="shared" si="128"/>
        <v>17.145359315568374</v>
      </c>
      <c r="AC48" s="20">
        <f t="shared" si="128"/>
        <v>24.757045498310092</v>
      </c>
      <c r="AD48" s="20">
        <f t="shared" si="128"/>
        <v>28.41459262513446</v>
      </c>
      <c r="AF48" s="19">
        <f t="shared" si="26"/>
        <v>23.658743594138137</v>
      </c>
      <c r="AG48" s="20">
        <f t="shared" ref="AG48:AK48" si="129">AG24/AG$6*100</f>
        <v>25.715119607204084</v>
      </c>
      <c r="AH48" s="20">
        <f t="shared" si="129"/>
        <v>25.935574472021571</v>
      </c>
      <c r="AI48" s="20">
        <f t="shared" si="129"/>
        <v>15.721173325869042</v>
      </c>
      <c r="AJ48" s="20">
        <f t="shared" si="129"/>
        <v>23.641260092906446</v>
      </c>
      <c r="AK48" s="20">
        <f t="shared" si="129"/>
        <v>33.243937097853014</v>
      </c>
      <c r="AM48" s="19">
        <f t="shared" si="19"/>
        <v>23.658743594138137</v>
      </c>
      <c r="AN48" s="20">
        <f>AN24/AN$6*100</f>
        <v>25.715119607204084</v>
      </c>
      <c r="AO48" s="20">
        <f t="shared" ref="AO48:AR48" si="130">AO24/AO$6*100</f>
        <v>25.935574472021571</v>
      </c>
      <c r="AP48" s="20">
        <f t="shared" si="130"/>
        <v>15.721173325869042</v>
      </c>
      <c r="AQ48" s="20">
        <f t="shared" si="130"/>
        <v>23.641260092906446</v>
      </c>
      <c r="AR48" s="20">
        <f t="shared" si="130"/>
        <v>33.243937097853014</v>
      </c>
    </row>
    <row r="49" spans="2:44" x14ac:dyDescent="0.25">
      <c r="L49" s="5"/>
      <c r="M49" s="5"/>
      <c r="N49" s="5"/>
      <c r="O49" s="5"/>
      <c r="P49" s="5"/>
      <c r="R49" s="5"/>
      <c r="S49" s="5"/>
      <c r="T49" s="5"/>
      <c r="U49" s="5"/>
      <c r="V49" s="5"/>
      <c r="W49" s="5"/>
      <c r="Y49" s="5"/>
      <c r="Z49" s="5"/>
      <c r="AA49" s="5"/>
      <c r="AB49" s="5"/>
      <c r="AC49" s="5"/>
      <c r="AD49" s="5"/>
      <c r="AF49" s="5"/>
      <c r="AG49" s="5"/>
      <c r="AH49" s="5"/>
      <c r="AI49" s="5"/>
      <c r="AJ49" s="5"/>
      <c r="AK49" s="5"/>
      <c r="AM49" s="5"/>
      <c r="AN49" s="5"/>
      <c r="AO49" s="5"/>
      <c r="AP49" s="5"/>
      <c r="AQ49" s="5"/>
      <c r="AR49" s="5"/>
    </row>
    <row r="50" spans="2:44" x14ac:dyDescent="0.25">
      <c r="L50" s="5"/>
      <c r="M50" s="5"/>
      <c r="N50" s="5"/>
      <c r="O50" s="5"/>
      <c r="P50" s="5"/>
      <c r="R50" s="5"/>
      <c r="S50" s="5"/>
      <c r="T50" s="5"/>
      <c r="U50" s="5"/>
      <c r="V50" s="5"/>
      <c r="W50" s="5"/>
      <c r="Y50" s="5"/>
      <c r="Z50" s="5"/>
      <c r="AA50" s="5"/>
      <c r="AB50" s="5"/>
      <c r="AC50" s="5"/>
      <c r="AD50" s="5"/>
      <c r="AF50" s="5"/>
      <c r="AG50" s="5"/>
      <c r="AH50" s="5"/>
      <c r="AI50" s="5"/>
      <c r="AJ50" s="5"/>
      <c r="AK50" s="5"/>
      <c r="AM50" s="5"/>
      <c r="AN50" s="5"/>
      <c r="AO50" s="5"/>
      <c r="AP50" s="5"/>
      <c r="AQ50" s="5"/>
      <c r="AR50" s="5"/>
    </row>
    <row r="51" spans="2:44" x14ac:dyDescent="0.25">
      <c r="L51" s="5"/>
      <c r="M51" s="5"/>
      <c r="N51" s="5"/>
      <c r="O51" s="5"/>
      <c r="P51" s="5"/>
      <c r="R51" s="5"/>
      <c r="S51" s="5"/>
      <c r="T51" s="5"/>
      <c r="U51" s="5"/>
      <c r="V51" s="5"/>
      <c r="W51" s="5"/>
      <c r="Y51" s="5"/>
      <c r="Z51" s="5"/>
      <c r="AA51" s="5"/>
      <c r="AB51" s="5"/>
      <c r="AC51" s="5"/>
      <c r="AD51" s="5"/>
      <c r="AF51" s="5"/>
      <c r="AG51" s="5"/>
      <c r="AH51" s="5"/>
      <c r="AI51" s="5"/>
      <c r="AJ51" s="5"/>
      <c r="AK51" s="5"/>
      <c r="AM51" s="5"/>
      <c r="AN51" s="5"/>
      <c r="AO51" s="5"/>
      <c r="AP51" s="5"/>
      <c r="AQ51" s="5"/>
      <c r="AR51" s="5"/>
    </row>
    <row r="52" spans="2:44" ht="15" customHeight="1" x14ac:dyDescent="0.25">
      <c r="B52" s="63" t="s">
        <v>30</v>
      </c>
      <c r="C52" s="63"/>
      <c r="D52" s="60" t="s">
        <v>90</v>
      </c>
      <c r="E52" s="61"/>
      <c r="F52" s="61"/>
      <c r="G52" s="61"/>
      <c r="H52" s="61"/>
      <c r="I52" s="62"/>
      <c r="K52" s="60" t="s">
        <v>58</v>
      </c>
      <c r="L52" s="61"/>
      <c r="M52" s="61"/>
      <c r="N52" s="61"/>
      <c r="O52" s="61"/>
      <c r="P52" s="62"/>
      <c r="R52" s="60" t="s">
        <v>59</v>
      </c>
      <c r="S52" s="61"/>
      <c r="T52" s="61"/>
      <c r="U52" s="61"/>
      <c r="V52" s="61"/>
      <c r="W52" s="62"/>
      <c r="Y52" s="60" t="s">
        <v>60</v>
      </c>
      <c r="Z52" s="61"/>
      <c r="AA52" s="61"/>
      <c r="AB52" s="61"/>
      <c r="AC52" s="61"/>
      <c r="AD52" s="62"/>
      <c r="AF52" s="60" t="s">
        <v>92</v>
      </c>
      <c r="AG52" s="61"/>
      <c r="AH52" s="61"/>
      <c r="AI52" s="61"/>
      <c r="AJ52" s="61"/>
      <c r="AK52" s="62"/>
      <c r="AM52" s="60" t="s">
        <v>93</v>
      </c>
      <c r="AN52" s="61"/>
      <c r="AO52" s="61"/>
      <c r="AP52" s="61"/>
      <c r="AQ52" s="61"/>
      <c r="AR52" s="62"/>
    </row>
    <row r="53" spans="2:44" ht="44.1" customHeight="1" x14ac:dyDescent="0.25">
      <c r="B53" s="63"/>
      <c r="C53" s="63"/>
      <c r="D53" s="14" t="s">
        <v>19</v>
      </c>
      <c r="E53" s="12" t="s">
        <v>56</v>
      </c>
      <c r="F53" s="12" t="s">
        <v>91</v>
      </c>
      <c r="G53" s="12" t="s">
        <v>57</v>
      </c>
      <c r="H53" s="12" t="s">
        <v>51</v>
      </c>
      <c r="I53" s="12" t="s">
        <v>52</v>
      </c>
      <c r="K53" s="14" t="s">
        <v>19</v>
      </c>
      <c r="L53" s="12" t="s">
        <v>56</v>
      </c>
      <c r="M53" s="12" t="s">
        <v>91</v>
      </c>
      <c r="N53" s="12" t="s">
        <v>57</v>
      </c>
      <c r="O53" s="12" t="s">
        <v>51</v>
      </c>
      <c r="P53" s="12" t="s">
        <v>52</v>
      </c>
      <c r="R53" s="14" t="s">
        <v>19</v>
      </c>
      <c r="S53" s="12" t="s">
        <v>56</v>
      </c>
      <c r="T53" s="12" t="s">
        <v>91</v>
      </c>
      <c r="U53" s="12" t="s">
        <v>57</v>
      </c>
      <c r="V53" s="12" t="s">
        <v>51</v>
      </c>
      <c r="W53" s="12" t="s">
        <v>52</v>
      </c>
      <c r="Y53" s="14" t="s">
        <v>19</v>
      </c>
      <c r="Z53" s="12" t="s">
        <v>56</v>
      </c>
      <c r="AA53" s="12" t="s">
        <v>91</v>
      </c>
      <c r="AB53" s="12" t="s">
        <v>57</v>
      </c>
      <c r="AC53" s="12" t="s">
        <v>51</v>
      </c>
      <c r="AD53" s="12" t="s">
        <v>52</v>
      </c>
      <c r="AF53" s="14" t="s">
        <v>19</v>
      </c>
      <c r="AG53" s="12" t="s">
        <v>56</v>
      </c>
      <c r="AH53" s="12" t="s">
        <v>91</v>
      </c>
      <c r="AI53" s="12" t="s">
        <v>57</v>
      </c>
      <c r="AJ53" s="12" t="s">
        <v>51</v>
      </c>
      <c r="AK53" s="12" t="s">
        <v>52</v>
      </c>
      <c r="AM53" s="14" t="s">
        <v>19</v>
      </c>
      <c r="AN53" s="12" t="s">
        <v>56</v>
      </c>
      <c r="AO53" s="12" t="s">
        <v>91</v>
      </c>
      <c r="AP53" s="12" t="s">
        <v>57</v>
      </c>
      <c r="AQ53" s="12" t="s">
        <v>51</v>
      </c>
      <c r="AR53" s="12" t="s">
        <v>52</v>
      </c>
    </row>
    <row r="54" spans="2:44" ht="12.75" customHeight="1" x14ac:dyDescent="0.25">
      <c r="B54" s="57" t="s">
        <v>22</v>
      </c>
      <c r="C54" s="15" t="s">
        <v>19</v>
      </c>
      <c r="D54" s="19">
        <f t="shared" ref="D54:D72" si="131">SUM(E54:I54)</f>
        <v>100</v>
      </c>
      <c r="E54" s="19">
        <f>E6/$D$6*100</f>
        <v>32.84557441076641</v>
      </c>
      <c r="F54" s="19">
        <f t="shared" ref="F54:I54" si="132">F6/$D$6*100</f>
        <v>16.015646724391395</v>
      </c>
      <c r="G54" s="19">
        <f t="shared" si="132"/>
        <v>22.514531470445579</v>
      </c>
      <c r="H54" s="19">
        <f t="shared" si="132"/>
        <v>18.648711555000194</v>
      </c>
      <c r="I54" s="19">
        <f t="shared" si="132"/>
        <v>9.9755358393964269</v>
      </c>
      <c r="K54" s="19">
        <f t="shared" ref="K54:K72" si="133">SUM(L54:P54)</f>
        <v>100</v>
      </c>
      <c r="L54" s="19">
        <f>L6/$D$6*100</f>
        <v>31.802457444783784</v>
      </c>
      <c r="M54" s="19">
        <f t="shared" ref="M54:P54" si="134">M6/$D$6*100</f>
        <v>13.852617333973763</v>
      </c>
      <c r="N54" s="19">
        <f t="shared" si="134"/>
        <v>17.881002204615594</v>
      </c>
      <c r="O54" s="19">
        <f t="shared" si="134"/>
        <v>21.033989702951192</v>
      </c>
      <c r="P54" s="19">
        <f t="shared" si="134"/>
        <v>15.429933313675676</v>
      </c>
      <c r="R54" s="19">
        <f t="shared" ref="R54:R72" si="135">SUM(S54:W54)</f>
        <v>99.999999999999986</v>
      </c>
      <c r="S54" s="19">
        <f>S6/$D$6*100</f>
        <v>35.416236294408506</v>
      </c>
      <c r="T54" s="19">
        <f t="shared" ref="T54:W54" si="136">T6/$D$6*100</f>
        <v>15.174357112219482</v>
      </c>
      <c r="U54" s="19">
        <f t="shared" si="136"/>
        <v>32.250636960947574</v>
      </c>
      <c r="V54" s="19">
        <f t="shared" si="136"/>
        <v>11.151640757464605</v>
      </c>
      <c r="W54" s="19">
        <f t="shared" si="136"/>
        <v>6.0071288749598182</v>
      </c>
      <c r="Y54" s="19">
        <f t="shared" ref="Y54:Y72" si="137">SUM(Z54:AD54)</f>
        <v>99.999999999999986</v>
      </c>
      <c r="Z54" s="19">
        <f>Z6/$D$6*100</f>
        <v>30.994390967306096</v>
      </c>
      <c r="AA54" s="19">
        <f t="shared" ref="AA54:AD54" si="138">AA6/$D$6*100</f>
        <v>14.559701350982643</v>
      </c>
      <c r="AB54" s="19">
        <f t="shared" si="138"/>
        <v>29.422788431858514</v>
      </c>
      <c r="AC54" s="19">
        <f t="shared" si="138"/>
        <v>12.140430546520298</v>
      </c>
      <c r="AD54" s="19">
        <f t="shared" si="138"/>
        <v>12.882688703332452</v>
      </c>
      <c r="AF54" s="19">
        <f t="shared" ref="AF54:AF72" si="139">SUM(AG54:AK54)</f>
        <v>100</v>
      </c>
      <c r="AG54" s="19">
        <f>AG6/$D$6*100</f>
        <v>29.723012211829648</v>
      </c>
      <c r="AH54" s="19">
        <f t="shared" ref="AH54:AK54" si="140">AH6/$D$6*100</f>
        <v>12.668390541452929</v>
      </c>
      <c r="AI54" s="19">
        <f t="shared" si="140"/>
        <v>26.429539845603333</v>
      </c>
      <c r="AJ54" s="19">
        <f t="shared" si="140"/>
        <v>18.64443017137107</v>
      </c>
      <c r="AK54" s="19">
        <f t="shared" si="140"/>
        <v>12.534627229743023</v>
      </c>
      <c r="AM54" s="19">
        <f>SUM(AN54:AR54)</f>
        <v>100</v>
      </c>
      <c r="AN54" s="19">
        <f>AN6/$AM6*100</f>
        <v>29.723012211829648</v>
      </c>
      <c r="AO54" s="19">
        <f t="shared" ref="AO54:AR54" si="141">AO6/$AM6*100</f>
        <v>12.668390541452929</v>
      </c>
      <c r="AP54" s="19">
        <f t="shared" si="141"/>
        <v>26.429539845603333</v>
      </c>
      <c r="AQ54" s="19">
        <f t="shared" si="141"/>
        <v>18.64443017137107</v>
      </c>
      <c r="AR54" s="19">
        <f t="shared" si="141"/>
        <v>12.534627229743023</v>
      </c>
    </row>
    <row r="55" spans="2:44" ht="12.75" customHeight="1" x14ac:dyDescent="0.25">
      <c r="B55" s="58"/>
      <c r="C55" s="4" t="s">
        <v>3</v>
      </c>
      <c r="D55" s="19">
        <f t="shared" si="131"/>
        <v>100.00000000000001</v>
      </c>
      <c r="E55" s="20">
        <f>E7/$D7*100</f>
        <v>23.414967196015173</v>
      </c>
      <c r="F55" s="20">
        <f t="shared" ref="F55:I55" si="142">F7/$D7*100</f>
        <v>16.38364469682589</v>
      </c>
      <c r="G55" s="20">
        <f t="shared" si="142"/>
        <v>22.914840140865081</v>
      </c>
      <c r="H55" s="20">
        <f t="shared" si="142"/>
        <v>24.17511287786985</v>
      </c>
      <c r="I55" s="20">
        <f t="shared" si="142"/>
        <v>13.111435088424022</v>
      </c>
      <c r="K55" s="19">
        <f t="shared" si="133"/>
        <v>100.00000000000003</v>
      </c>
      <c r="L55" s="20">
        <f>L7/$D7*100</f>
        <v>18.301176474686301</v>
      </c>
      <c r="M55" s="20">
        <f t="shared" ref="M55:P55" si="143">M7/$D7*100</f>
        <v>11.967194011945342</v>
      </c>
      <c r="N55" s="20">
        <f t="shared" si="143"/>
        <v>19.788560946610414</v>
      </c>
      <c r="O55" s="20">
        <f t="shared" si="143"/>
        <v>28.68798436999128</v>
      </c>
      <c r="P55" s="20">
        <f t="shared" si="143"/>
        <v>21.255084196766681</v>
      </c>
      <c r="R55" s="19">
        <f t="shared" si="135"/>
        <v>100</v>
      </c>
      <c r="S55" s="20">
        <f>S7/$D7*100</f>
        <v>31.22729755635482</v>
      </c>
      <c r="T55" s="20">
        <f>T7/$D7*100</f>
        <v>16.198718565945462</v>
      </c>
      <c r="U55" s="20">
        <f>U7/$D7*100</f>
        <v>30.239449432438352</v>
      </c>
      <c r="V55" s="20">
        <f t="shared" ref="V55:W55" si="144">V7/$D7*100</f>
        <v>15.278859249982805</v>
      </c>
      <c r="W55" s="20">
        <f t="shared" si="144"/>
        <v>7.0556751952785604</v>
      </c>
      <c r="Y55" s="19">
        <f t="shared" si="137"/>
        <v>100.00000000000001</v>
      </c>
      <c r="Z55" s="20">
        <f>Z7/$D7*100</f>
        <v>24.791726819300152</v>
      </c>
      <c r="AA55" s="20">
        <f>AA7/$D7*100</f>
        <v>13.893095433198638</v>
      </c>
      <c r="AB55" s="20">
        <f>AB7/$D7*100</f>
        <v>28.206118326858221</v>
      </c>
      <c r="AC55" s="20">
        <f t="shared" ref="AC55:AD55" si="145">AC7/$D7*100</f>
        <v>16.366732783582968</v>
      </c>
      <c r="AD55" s="20">
        <f t="shared" si="145"/>
        <v>16.742326637060032</v>
      </c>
      <c r="AF55" s="19">
        <f t="shared" si="139"/>
        <v>100.00000000000003</v>
      </c>
      <c r="AG55" s="20">
        <f>AG7/$D7*100</f>
        <v>19.590814200796789</v>
      </c>
      <c r="AH55" s="20">
        <f>AH7/$D7*100</f>
        <v>8.898955515794885</v>
      </c>
      <c r="AI55" s="20">
        <f>AI7/$D7*100</f>
        <v>27.701468339297264</v>
      </c>
      <c r="AJ55" s="20">
        <f t="shared" ref="AJ55:AK55" si="146">AJ7/$D7*100</f>
        <v>24.907460213983367</v>
      </c>
      <c r="AK55" s="20">
        <f t="shared" si="146"/>
        <v>18.901301730127724</v>
      </c>
      <c r="AM55" s="19">
        <f>SUM(AN55:AR55)</f>
        <v>100</v>
      </c>
      <c r="AN55" s="20">
        <f>AN7/$AM7*100</f>
        <v>19.590814200796782</v>
      </c>
      <c r="AO55" s="20">
        <f t="shared" ref="AO55:AR55" si="147">AO7/$AM7*100</f>
        <v>8.8989555157948832</v>
      </c>
      <c r="AP55" s="20">
        <f t="shared" si="147"/>
        <v>27.701468339297257</v>
      </c>
      <c r="AQ55" s="20">
        <f t="shared" si="147"/>
        <v>24.907460213983359</v>
      </c>
      <c r="AR55" s="20">
        <f t="shared" si="147"/>
        <v>18.901301730127717</v>
      </c>
    </row>
    <row r="56" spans="2:44" ht="12.75" customHeight="1" x14ac:dyDescent="0.25">
      <c r="B56" s="59"/>
      <c r="C56" s="4" t="s">
        <v>4</v>
      </c>
      <c r="D56" s="19">
        <f t="shared" si="131"/>
        <v>100</v>
      </c>
      <c r="E56" s="20">
        <f t="shared" ref="E56:I72" si="148">E8/$D8*100</f>
        <v>42.044678745464942</v>
      </c>
      <c r="F56" s="20">
        <f t="shared" si="148"/>
        <v>15.656682379223117</v>
      </c>
      <c r="G56" s="20">
        <f t="shared" si="148"/>
        <v>22.124049591451257</v>
      </c>
      <c r="H56" s="20">
        <f t="shared" si="148"/>
        <v>13.257972527615633</v>
      </c>
      <c r="I56" s="20">
        <f t="shared" si="148"/>
        <v>6.9166167562450518</v>
      </c>
      <c r="K56" s="19">
        <f t="shared" si="133"/>
        <v>100</v>
      </c>
      <c r="L56" s="20">
        <f>L8/$D8*100</f>
        <v>44.972308491250324</v>
      </c>
      <c r="M56" s="20">
        <f t="shared" ref="M56:P56" si="149">M8/$D8*100</f>
        <v>15.691757217488764</v>
      </c>
      <c r="N56" s="20">
        <f t="shared" si="149"/>
        <v>16.020270282207829</v>
      </c>
      <c r="O56" s="20">
        <f t="shared" si="149"/>
        <v>13.567885568193713</v>
      </c>
      <c r="P56" s="20">
        <f t="shared" si="149"/>
        <v>9.7477784408593635</v>
      </c>
      <c r="R56" s="19">
        <f t="shared" si="135"/>
        <v>100</v>
      </c>
      <c r="S56" s="20">
        <f>S8/$D8*100</f>
        <v>39.502344815898105</v>
      </c>
      <c r="T56" s="20">
        <f t="shared" ref="T56:W56" si="150">T8/$D8*100</f>
        <v>14.175141719754711</v>
      </c>
      <c r="U56" s="20">
        <f t="shared" si="150"/>
        <v>34.212453786746622</v>
      </c>
      <c r="V56" s="20">
        <f t="shared" si="150"/>
        <v>7.1257373707362248</v>
      </c>
      <c r="W56" s="20">
        <f t="shared" si="150"/>
        <v>4.984322306864323</v>
      </c>
      <c r="Y56" s="19">
        <f t="shared" si="137"/>
        <v>99.999999999999986</v>
      </c>
      <c r="Z56" s="20">
        <f>Z8/$D8*100</f>
        <v>37.044791896034177</v>
      </c>
      <c r="AA56" s="20">
        <f t="shared" ref="AA56:AD56" si="151">AA8/$D8*100</f>
        <v>15.209943403077721</v>
      </c>
      <c r="AB56" s="20">
        <f t="shared" si="151"/>
        <v>30.609591676012236</v>
      </c>
      <c r="AC56" s="20">
        <f t="shared" si="151"/>
        <v>8.0178757265192573</v>
      </c>
      <c r="AD56" s="20">
        <f t="shared" si="151"/>
        <v>9.117797298356594</v>
      </c>
      <c r="AF56" s="19">
        <f t="shared" si="139"/>
        <v>100</v>
      </c>
      <c r="AG56" s="20">
        <f>AG8/$D8*100</f>
        <v>39.606484667083933</v>
      </c>
      <c r="AH56" s="20">
        <f t="shared" ref="AH56:AK56" si="152">AH8/$D8*100</f>
        <v>16.345293342542611</v>
      </c>
      <c r="AI56" s="20">
        <f t="shared" si="152"/>
        <v>25.188834697639539</v>
      </c>
      <c r="AJ56" s="20">
        <f t="shared" si="152"/>
        <v>12.535145212156317</v>
      </c>
      <c r="AK56" s="20">
        <f t="shared" si="152"/>
        <v>6.3242420805775907</v>
      </c>
      <c r="AM56" s="19">
        <f t="shared" ref="AM56:AM72" si="153">SUM(AN56:AR56)</f>
        <v>99.999999999999844</v>
      </c>
      <c r="AN56" s="20">
        <f t="shared" ref="AN56:AR56" si="154">AN8/$AM8*100</f>
        <v>39.606484667083777</v>
      </c>
      <c r="AO56" s="20">
        <f t="shared" si="154"/>
        <v>16.345293342542611</v>
      </c>
      <c r="AP56" s="20">
        <f t="shared" si="154"/>
        <v>25.188834697639539</v>
      </c>
      <c r="AQ56" s="20">
        <f t="shared" si="154"/>
        <v>12.535145212156317</v>
      </c>
      <c r="AR56" s="20">
        <f t="shared" si="154"/>
        <v>6.3242420805775907</v>
      </c>
    </row>
    <row r="57" spans="2:44" ht="12.75" customHeight="1" x14ac:dyDescent="0.25">
      <c r="B57" s="57" t="s">
        <v>23</v>
      </c>
      <c r="C57" s="4" t="s">
        <v>5</v>
      </c>
      <c r="D57" s="19">
        <f t="shared" si="131"/>
        <v>100</v>
      </c>
      <c r="E57" s="20">
        <f t="shared" si="148"/>
        <v>17.29124646334801</v>
      </c>
      <c r="F57" s="20">
        <f t="shared" si="148"/>
        <v>11.701880278322326</v>
      </c>
      <c r="G57" s="20">
        <f t="shared" si="148"/>
        <v>17.933102326132968</v>
      </c>
      <c r="H57" s="20">
        <f t="shared" si="148"/>
        <v>37.188396072658854</v>
      </c>
      <c r="I57" s="20">
        <f t="shared" si="148"/>
        <v>15.885374859537841</v>
      </c>
      <c r="K57" s="19">
        <f t="shared" si="133"/>
        <v>99.999999999999986</v>
      </c>
      <c r="L57" s="20">
        <f t="shared" ref="L57:P57" si="155">L9/$D9*100</f>
        <v>13.061773797804369</v>
      </c>
      <c r="M57" s="20">
        <f t="shared" si="155"/>
        <v>13.090036522264429</v>
      </c>
      <c r="N57" s="20">
        <f t="shared" si="155"/>
        <v>8.0497106624471204</v>
      </c>
      <c r="O57" s="20">
        <f t="shared" si="155"/>
        <v>42.808693273212242</v>
      </c>
      <c r="P57" s="20">
        <f t="shared" si="155"/>
        <v>22.989785744271828</v>
      </c>
      <c r="R57" s="19">
        <v>100</v>
      </c>
      <c r="S57" s="20">
        <f t="shared" ref="S57:V57" si="156">S9/$D9*100</f>
        <v>40.852654799882018</v>
      </c>
      <c r="T57" s="20">
        <f t="shared" si="156"/>
        <v>17.910664781167188</v>
      </c>
      <c r="U57" s="20">
        <f t="shared" si="156"/>
        <v>22.03290017671296</v>
      </c>
      <c r="V57" s="20">
        <f t="shared" si="156"/>
        <v>17.666542724938729</v>
      </c>
      <c r="W57" s="20"/>
      <c r="Y57" s="19">
        <f t="shared" si="137"/>
        <v>100</v>
      </c>
      <c r="Z57" s="20">
        <f t="shared" ref="Z57:AD57" si="157">Z9/$D9*100</f>
        <v>29.993920506156108</v>
      </c>
      <c r="AA57" s="20">
        <f t="shared" si="157"/>
        <v>13.498205087478016</v>
      </c>
      <c r="AB57" s="20">
        <f t="shared" si="157"/>
        <v>21.563108863768335</v>
      </c>
      <c r="AC57" s="20">
        <f t="shared" si="157"/>
        <v>23.406932014360386</v>
      </c>
      <c r="AD57" s="20">
        <f t="shared" si="157"/>
        <v>11.537833528237144</v>
      </c>
      <c r="AF57" s="19">
        <f t="shared" si="139"/>
        <v>99.999999999999986</v>
      </c>
      <c r="AG57" s="20">
        <f t="shared" ref="AG57:AK57" si="158">AG9/$D9*100</f>
        <v>21.564428356640473</v>
      </c>
      <c r="AH57" s="20">
        <f t="shared" si="158"/>
        <v>10.351871731315171</v>
      </c>
      <c r="AI57" s="20">
        <f t="shared" si="158"/>
        <v>15.691179387461467</v>
      </c>
      <c r="AJ57" s="20">
        <f t="shared" si="158"/>
        <v>42.429377405418869</v>
      </c>
      <c r="AK57" s="20">
        <f t="shared" si="158"/>
        <v>9.9631431191640036</v>
      </c>
      <c r="AM57" s="19">
        <f t="shared" si="153"/>
        <v>99.999999999999986</v>
      </c>
      <c r="AN57" s="20">
        <f t="shared" ref="AN57:AR57" si="159">AN9/$AM9*100</f>
        <v>21.564428356640477</v>
      </c>
      <c r="AO57" s="20">
        <f t="shared" si="159"/>
        <v>10.351871731315173</v>
      </c>
      <c r="AP57" s="20">
        <f t="shared" si="159"/>
        <v>15.691179387461467</v>
      </c>
      <c r="AQ57" s="20">
        <f t="shared" si="159"/>
        <v>42.429377405418876</v>
      </c>
      <c r="AR57" s="20">
        <f t="shared" si="159"/>
        <v>9.9631431191640036</v>
      </c>
    </row>
    <row r="58" spans="2:44" ht="12.75" customHeight="1" x14ac:dyDescent="0.25">
      <c r="B58" s="58"/>
      <c r="C58" s="4" t="s">
        <v>6</v>
      </c>
      <c r="D58" s="19">
        <f t="shared" si="131"/>
        <v>100</v>
      </c>
      <c r="E58" s="20">
        <f t="shared" si="148"/>
        <v>30.540128420385582</v>
      </c>
      <c r="F58" s="20">
        <f t="shared" si="148"/>
        <v>18.43129692192872</v>
      </c>
      <c r="G58" s="20">
        <f t="shared" si="148"/>
        <v>31.43262600444713</v>
      </c>
      <c r="H58" s="20">
        <f t="shared" si="148"/>
        <v>16.711330391086417</v>
      </c>
      <c r="I58" s="20">
        <f t="shared" si="148"/>
        <v>2.884618262152145</v>
      </c>
      <c r="K58" s="19">
        <f t="shared" si="133"/>
        <v>100</v>
      </c>
      <c r="L58" s="20">
        <f t="shared" ref="L58:P58" si="160">L10/$D10*100</f>
        <v>28.784919688383177</v>
      </c>
      <c r="M58" s="20">
        <f t="shared" si="160"/>
        <v>16.045070436119456</v>
      </c>
      <c r="N58" s="20">
        <f t="shared" si="160"/>
        <v>25.934291827302076</v>
      </c>
      <c r="O58" s="20">
        <f t="shared" si="160"/>
        <v>21.041218782024568</v>
      </c>
      <c r="P58" s="20">
        <f t="shared" si="160"/>
        <v>8.1944992661707285</v>
      </c>
      <c r="R58" s="19">
        <f t="shared" si="135"/>
        <v>99.999999999999972</v>
      </c>
      <c r="S58" s="20">
        <f t="shared" ref="S58:W58" si="161">S10/$D10*100</f>
        <v>31.279647086603507</v>
      </c>
      <c r="T58" s="20">
        <f t="shared" si="161"/>
        <v>16.763215350732764</v>
      </c>
      <c r="U58" s="20">
        <f t="shared" si="161"/>
        <v>39.896192100687607</v>
      </c>
      <c r="V58" s="20">
        <f t="shared" si="161"/>
        <v>8.2483435416032265</v>
      </c>
      <c r="W58" s="20">
        <f t="shared" si="161"/>
        <v>3.8126019203728845</v>
      </c>
      <c r="Y58" s="19">
        <f t="shared" si="137"/>
        <v>99.999999999999986</v>
      </c>
      <c r="Z58" s="20">
        <f t="shared" ref="Z58:AD58" si="162">Z10/$D10*100</f>
        <v>27.030499184793566</v>
      </c>
      <c r="AA58" s="20">
        <f t="shared" si="162"/>
        <v>14.795684696221697</v>
      </c>
      <c r="AB58" s="20">
        <f t="shared" si="162"/>
        <v>39.4659085655341</v>
      </c>
      <c r="AC58" s="20">
        <f t="shared" si="162"/>
        <v>9.1977725347081769</v>
      </c>
      <c r="AD58" s="20">
        <f t="shared" si="162"/>
        <v>9.5101350187424458</v>
      </c>
      <c r="AF58" s="19">
        <f t="shared" si="139"/>
        <v>99.999999999999986</v>
      </c>
      <c r="AG58" s="20">
        <f t="shared" ref="AG58:AK58" si="163">AG10/$D10*100</f>
        <v>26.973582089389275</v>
      </c>
      <c r="AH58" s="20">
        <f t="shared" si="163"/>
        <v>13.318667381909421</v>
      </c>
      <c r="AI58" s="20">
        <f t="shared" si="163"/>
        <v>38.277917135932057</v>
      </c>
      <c r="AJ58" s="20">
        <f t="shared" si="163"/>
        <v>12.72127769364605</v>
      </c>
      <c r="AK58" s="20">
        <f t="shared" si="163"/>
        <v>8.7085556991231776</v>
      </c>
      <c r="AM58" s="19">
        <f t="shared" si="153"/>
        <v>100.00000000000001</v>
      </c>
      <c r="AN58" s="20">
        <f t="shared" ref="AN58:AR58" si="164">AN10/$AM10*100</f>
        <v>26.973582089389286</v>
      </c>
      <c r="AO58" s="20">
        <f t="shared" si="164"/>
        <v>13.318667381909426</v>
      </c>
      <c r="AP58" s="20">
        <f t="shared" si="164"/>
        <v>38.277917135932071</v>
      </c>
      <c r="AQ58" s="20">
        <f t="shared" si="164"/>
        <v>12.721277693646051</v>
      </c>
      <c r="AR58" s="20">
        <f t="shared" si="164"/>
        <v>8.7085556991231794</v>
      </c>
    </row>
    <row r="59" spans="2:44" ht="12.75" customHeight="1" x14ac:dyDescent="0.25">
      <c r="B59" s="58"/>
      <c r="C59" s="4" t="s">
        <v>7</v>
      </c>
      <c r="D59" s="19">
        <f t="shared" si="131"/>
        <v>99.999999999999986</v>
      </c>
      <c r="E59" s="20">
        <f t="shared" si="148"/>
        <v>40.128368951832037</v>
      </c>
      <c r="F59" s="20">
        <f t="shared" si="148"/>
        <v>17.813845350897932</v>
      </c>
      <c r="G59" s="20">
        <f t="shared" si="148"/>
        <v>23.871826640859396</v>
      </c>
      <c r="H59" s="20">
        <f t="shared" si="148"/>
        <v>15.026480690541611</v>
      </c>
      <c r="I59" s="20">
        <f t="shared" si="148"/>
        <v>3.1594783658690164</v>
      </c>
      <c r="K59" s="19">
        <f t="shared" si="133"/>
        <v>100.00000000000001</v>
      </c>
      <c r="L59" s="20">
        <f t="shared" ref="L59:P59" si="165">L11/$D11*100</f>
        <v>34.879633793342876</v>
      </c>
      <c r="M59" s="20">
        <f t="shared" si="165"/>
        <v>16.36782783926035</v>
      </c>
      <c r="N59" s="20">
        <f t="shared" si="165"/>
        <v>22.555454703463461</v>
      </c>
      <c r="O59" s="20">
        <f t="shared" si="165"/>
        <v>15.016937042954662</v>
      </c>
      <c r="P59" s="20">
        <f t="shared" si="165"/>
        <v>11.180146620978663</v>
      </c>
      <c r="R59" s="19">
        <f t="shared" si="135"/>
        <v>100.00000000000001</v>
      </c>
      <c r="S59" s="20">
        <f t="shared" ref="S59:W59" si="166">S11/$D11*100</f>
        <v>38.070699558703602</v>
      </c>
      <c r="T59" s="20">
        <f t="shared" si="166"/>
        <v>14.811642350835205</v>
      </c>
      <c r="U59" s="20">
        <f t="shared" si="166"/>
        <v>36.729483126829123</v>
      </c>
      <c r="V59" s="20">
        <f t="shared" si="166"/>
        <v>8.1608281269348595</v>
      </c>
      <c r="W59" s="20">
        <f t="shared" si="166"/>
        <v>2.2273468366972269</v>
      </c>
      <c r="Y59" s="19">
        <f t="shared" si="137"/>
        <v>100.00000000000001</v>
      </c>
      <c r="Z59" s="20">
        <f t="shared" ref="Z59:AD59" si="167">Z11/$D11*100</f>
        <v>32.705205308825036</v>
      </c>
      <c r="AA59" s="20">
        <f t="shared" si="167"/>
        <v>16.552464318397782</v>
      </c>
      <c r="AB59" s="20">
        <f t="shared" si="167"/>
        <v>32.588497528956388</v>
      </c>
      <c r="AC59" s="20">
        <f t="shared" si="167"/>
        <v>7.7576569592595606</v>
      </c>
      <c r="AD59" s="20">
        <f t="shared" si="167"/>
        <v>10.396175884561249</v>
      </c>
      <c r="AF59" s="19">
        <f t="shared" si="139"/>
        <v>99.999999999999986</v>
      </c>
      <c r="AG59" s="20">
        <f t="shared" ref="AG59:AK59" si="168">AG11/$D11*100</f>
        <v>33.570301770546443</v>
      </c>
      <c r="AH59" s="20">
        <f t="shared" si="168"/>
        <v>13.574935330985745</v>
      </c>
      <c r="AI59" s="20">
        <f t="shared" si="168"/>
        <v>30.961580356902473</v>
      </c>
      <c r="AJ59" s="20">
        <f t="shared" si="168"/>
        <v>15.328939545534912</v>
      </c>
      <c r="AK59" s="20">
        <f t="shared" si="168"/>
        <v>6.5642429960304174</v>
      </c>
      <c r="AM59" s="19">
        <f t="shared" si="153"/>
        <v>99.999999999999986</v>
      </c>
      <c r="AN59" s="20">
        <f t="shared" ref="AN59:AR59" si="169">AN11/$AM11*100</f>
        <v>33.570301770546443</v>
      </c>
      <c r="AO59" s="20">
        <f t="shared" si="169"/>
        <v>13.574935330985745</v>
      </c>
      <c r="AP59" s="20">
        <f t="shared" si="169"/>
        <v>30.961580356902473</v>
      </c>
      <c r="AQ59" s="20">
        <f t="shared" si="169"/>
        <v>15.328939545534912</v>
      </c>
      <c r="AR59" s="20">
        <f t="shared" si="169"/>
        <v>6.5642429960304174</v>
      </c>
    </row>
    <row r="60" spans="2:44" ht="12.75" customHeight="1" x14ac:dyDescent="0.25">
      <c r="B60" s="59"/>
      <c r="C60" s="4" t="s">
        <v>8</v>
      </c>
      <c r="D60" s="19">
        <f t="shared" si="131"/>
        <v>100</v>
      </c>
      <c r="E60" s="20">
        <f t="shared" si="148"/>
        <v>37.483144835096354</v>
      </c>
      <c r="F60" s="20">
        <f t="shared" si="148"/>
        <v>14.685118275291718</v>
      </c>
      <c r="G60" s="20">
        <f t="shared" si="148"/>
        <v>15.741495956955346</v>
      </c>
      <c r="H60" s="20">
        <f t="shared" si="148"/>
        <v>12.96092746386015</v>
      </c>
      <c r="I60" s="20">
        <f t="shared" si="148"/>
        <v>19.129313468796436</v>
      </c>
      <c r="K60" s="19">
        <f t="shared" si="133"/>
        <v>100.00000000000001</v>
      </c>
      <c r="L60" s="20">
        <f t="shared" ref="L60:P60" si="170">L12/$D12*100</f>
        <v>42.649852498854102</v>
      </c>
      <c r="M60" s="20">
        <f t="shared" si="170"/>
        <v>10.048685189104528</v>
      </c>
      <c r="N60" s="20">
        <f t="shared" si="170"/>
        <v>11.993235207459438</v>
      </c>
      <c r="O60" s="20">
        <f t="shared" si="170"/>
        <v>13.811199772727893</v>
      </c>
      <c r="P60" s="20">
        <f t="shared" si="170"/>
        <v>21.497027331854053</v>
      </c>
      <c r="R60" s="19">
        <f t="shared" si="135"/>
        <v>100</v>
      </c>
      <c r="S60" s="20">
        <f t="shared" ref="S60:W60" si="171">S12/$D12*100</f>
        <v>33.746723224805585</v>
      </c>
      <c r="T60" s="20">
        <f t="shared" si="171"/>
        <v>12.456794316525208</v>
      </c>
      <c r="U60" s="20">
        <f t="shared" si="171"/>
        <v>27.133768184620376</v>
      </c>
      <c r="V60" s="20">
        <f t="shared" si="171"/>
        <v>12.718501612432362</v>
      </c>
      <c r="W60" s="20">
        <f t="shared" si="171"/>
        <v>13.944212661616465</v>
      </c>
      <c r="Y60" s="19">
        <f t="shared" si="137"/>
        <v>100</v>
      </c>
      <c r="Z60" s="20">
        <f t="shared" ref="Z60:AD60" si="172">Z12/$D12*100</f>
        <v>33.706789003074334</v>
      </c>
      <c r="AA60" s="20">
        <f t="shared" si="172"/>
        <v>13.191199642406668</v>
      </c>
      <c r="AB60" s="20">
        <f t="shared" si="172"/>
        <v>21.902178086800149</v>
      </c>
      <c r="AC60" s="20">
        <f t="shared" si="172"/>
        <v>12.238666940995063</v>
      </c>
      <c r="AD60" s="20">
        <f t="shared" si="172"/>
        <v>18.961166326723777</v>
      </c>
      <c r="AF60" s="19">
        <f t="shared" si="139"/>
        <v>100</v>
      </c>
      <c r="AG60" s="20">
        <f t="shared" ref="AG60:AK60" si="173">AG12/$D12*100</f>
        <v>33.549352867147817</v>
      </c>
      <c r="AH60" s="20">
        <f t="shared" si="173"/>
        <v>12.601773580804091</v>
      </c>
      <c r="AI60" s="20">
        <f t="shared" si="173"/>
        <v>17.696007251698152</v>
      </c>
      <c r="AJ60" s="20">
        <f t="shared" si="173"/>
        <v>13.334724852390975</v>
      </c>
      <c r="AK60" s="20">
        <f t="shared" si="173"/>
        <v>22.818141447958958</v>
      </c>
      <c r="AM60" s="19">
        <f t="shared" si="153"/>
        <v>100</v>
      </c>
      <c r="AN60" s="20">
        <f t="shared" ref="AN60:AR60" si="174">AN12/$AM12*100</f>
        <v>33.549352867147817</v>
      </c>
      <c r="AO60" s="20">
        <f t="shared" si="174"/>
        <v>12.601773580804091</v>
      </c>
      <c r="AP60" s="20">
        <f t="shared" si="174"/>
        <v>17.696007251698152</v>
      </c>
      <c r="AQ60" s="20">
        <f t="shared" si="174"/>
        <v>13.334724852390975</v>
      </c>
      <c r="AR60" s="20">
        <f t="shared" si="174"/>
        <v>22.818141447958958</v>
      </c>
    </row>
    <row r="61" spans="2:44" ht="12.75" customHeight="1" x14ac:dyDescent="0.25">
      <c r="B61" s="57" t="s">
        <v>24</v>
      </c>
      <c r="C61" s="4" t="s">
        <v>9</v>
      </c>
      <c r="D61" s="19">
        <f t="shared" si="131"/>
        <v>100</v>
      </c>
      <c r="E61" s="20">
        <f t="shared" si="148"/>
        <v>34.634642549968049</v>
      </c>
      <c r="F61" s="20">
        <f t="shared" si="148"/>
        <v>17.796996023423027</v>
      </c>
      <c r="G61" s="20">
        <f t="shared" si="148"/>
        <v>18.424868785544003</v>
      </c>
      <c r="H61" s="20">
        <f t="shared" si="148"/>
        <v>11.517835825907492</v>
      </c>
      <c r="I61" s="20">
        <f t="shared" si="148"/>
        <v>17.625656815157427</v>
      </c>
      <c r="K61" s="19">
        <f t="shared" si="133"/>
        <v>100.00000000000001</v>
      </c>
      <c r="L61" s="20">
        <f t="shared" ref="L61:P61" si="175">L13/$D13*100</f>
        <v>41.046828900457072</v>
      </c>
      <c r="M61" s="20">
        <f t="shared" si="175"/>
        <v>14.767363932342034</v>
      </c>
      <c r="N61" s="20">
        <f t="shared" si="175"/>
        <v>11.630492078663712</v>
      </c>
      <c r="O61" s="20">
        <f t="shared" si="175"/>
        <v>10.350427025317645</v>
      </c>
      <c r="P61" s="20">
        <f t="shared" si="175"/>
        <v>22.204888063219556</v>
      </c>
      <c r="R61" s="19">
        <f t="shared" si="135"/>
        <v>99.999999999999986</v>
      </c>
      <c r="S61" s="20">
        <f t="shared" ref="S61:W61" si="176">S13/$D13*100</f>
        <v>29.465185095657354</v>
      </c>
      <c r="T61" s="20">
        <f t="shared" si="176"/>
        <v>15.291280187600684</v>
      </c>
      <c r="U61" s="20">
        <f t="shared" si="176"/>
        <v>29.955024230123616</v>
      </c>
      <c r="V61" s="20">
        <f t="shared" si="176"/>
        <v>8.4423785079028804</v>
      </c>
      <c r="W61" s="20">
        <f t="shared" si="176"/>
        <v>16.846131978715466</v>
      </c>
      <c r="Y61" s="19">
        <f t="shared" si="137"/>
        <v>99.999999999999986</v>
      </c>
      <c r="Z61" s="20">
        <f t="shared" ref="Z61:AD61" si="177">Z13/$D13*100</f>
        <v>30.079708519820912</v>
      </c>
      <c r="AA61" s="20">
        <f t="shared" si="177"/>
        <v>16.245797987870027</v>
      </c>
      <c r="AB61" s="20">
        <f t="shared" si="177"/>
        <v>23.846179610516995</v>
      </c>
      <c r="AC61" s="20">
        <f t="shared" si="177"/>
        <v>8.437071691635504</v>
      </c>
      <c r="AD61" s="20">
        <f t="shared" si="177"/>
        <v>21.39124219015655</v>
      </c>
      <c r="AF61" s="19">
        <f t="shared" si="139"/>
        <v>99.999999999999986</v>
      </c>
      <c r="AG61" s="20">
        <f>AG13/$D13*100</f>
        <v>29.780564322467125</v>
      </c>
      <c r="AH61" s="20">
        <f t="shared" ref="AH61:AK61" si="178">AH13/$D13*100</f>
        <v>17.334899569250048</v>
      </c>
      <c r="AI61" s="20">
        <f t="shared" si="178"/>
        <v>20.750860151753916</v>
      </c>
      <c r="AJ61" s="20">
        <f t="shared" si="178"/>
        <v>9.4852801125285762</v>
      </c>
      <c r="AK61" s="20">
        <f t="shared" si="178"/>
        <v>22.648395844000333</v>
      </c>
      <c r="AM61" s="19">
        <f t="shared" si="153"/>
        <v>100.00000000000003</v>
      </c>
      <c r="AN61" s="20">
        <f t="shared" ref="AN61:AR61" si="179">AN13/$AM13*100</f>
        <v>29.780564322467129</v>
      </c>
      <c r="AO61" s="20">
        <f t="shared" si="179"/>
        <v>17.334899569250052</v>
      </c>
      <c r="AP61" s="20">
        <f t="shared" si="179"/>
        <v>20.750860151753919</v>
      </c>
      <c r="AQ61" s="20">
        <f t="shared" si="179"/>
        <v>9.4852801125285762</v>
      </c>
      <c r="AR61" s="20">
        <f t="shared" si="179"/>
        <v>22.648395844000341</v>
      </c>
    </row>
    <row r="62" spans="2:44" ht="12.75" customHeight="1" x14ac:dyDescent="0.25">
      <c r="B62" s="58"/>
      <c r="C62" s="4" t="s">
        <v>10</v>
      </c>
      <c r="D62" s="19">
        <f t="shared" si="131"/>
        <v>100.00000000000001</v>
      </c>
      <c r="E62" s="20">
        <f t="shared" si="148"/>
        <v>32.93985113844353</v>
      </c>
      <c r="F62" s="20">
        <f t="shared" si="148"/>
        <v>14.049019272147238</v>
      </c>
      <c r="G62" s="20">
        <f t="shared" si="148"/>
        <v>24.166471633812776</v>
      </c>
      <c r="H62" s="20">
        <f t="shared" si="148"/>
        <v>20.116374182560996</v>
      </c>
      <c r="I62" s="20">
        <f t="shared" si="148"/>
        <v>8.7282837730354661</v>
      </c>
      <c r="K62" s="19">
        <f t="shared" si="133"/>
        <v>99.999999999999957</v>
      </c>
      <c r="L62" s="20">
        <f t="shared" ref="L62:P62" si="180">L14/$D14*100</f>
        <v>31.389045147318523</v>
      </c>
      <c r="M62" s="20">
        <f t="shared" si="180"/>
        <v>13.081907285524668</v>
      </c>
      <c r="N62" s="20">
        <f t="shared" si="180"/>
        <v>18.197150865238505</v>
      </c>
      <c r="O62" s="20">
        <f t="shared" si="180"/>
        <v>22.882141984418624</v>
      </c>
      <c r="P62" s="20">
        <f t="shared" si="180"/>
        <v>14.449754717499635</v>
      </c>
      <c r="R62" s="19">
        <f t="shared" si="135"/>
        <v>99.999999999999943</v>
      </c>
      <c r="S62" s="20">
        <f t="shared" ref="S62:W62" si="181">S14/$D14*100</f>
        <v>36.758857916261526</v>
      </c>
      <c r="T62" s="20">
        <f t="shared" si="181"/>
        <v>14.850849693375197</v>
      </c>
      <c r="U62" s="20">
        <f t="shared" si="181"/>
        <v>31.186075132798191</v>
      </c>
      <c r="V62" s="20">
        <f t="shared" si="181"/>
        <v>12.978174204815829</v>
      </c>
      <c r="W62" s="20">
        <f t="shared" si="181"/>
        <v>4.226043052749211</v>
      </c>
      <c r="Y62" s="19">
        <f t="shared" si="137"/>
        <v>99.999999999999972</v>
      </c>
      <c r="Z62" s="20">
        <f t="shared" ref="Z62:AD62" si="182">Z14/$D14*100</f>
        <v>31.509494202810838</v>
      </c>
      <c r="AA62" s="20">
        <f t="shared" si="182"/>
        <v>14.195655194338103</v>
      </c>
      <c r="AB62" s="20">
        <f t="shared" si="182"/>
        <v>29.741406834437228</v>
      </c>
      <c r="AC62" s="20">
        <f t="shared" si="182"/>
        <v>13.845183503498593</v>
      </c>
      <c r="AD62" s="20">
        <f t="shared" si="182"/>
        <v>10.708260264915213</v>
      </c>
      <c r="AF62" s="19">
        <f t="shared" si="139"/>
        <v>100</v>
      </c>
      <c r="AG62" s="20">
        <f t="shared" ref="AG62:AK62" si="183">AG14/$D14*100</f>
        <v>30.726656767884293</v>
      </c>
      <c r="AH62" s="20">
        <f t="shared" si="183"/>
        <v>11.970788126026365</v>
      </c>
      <c r="AI62" s="20">
        <f t="shared" si="183"/>
        <v>26.954535058425716</v>
      </c>
      <c r="AJ62" s="20">
        <f t="shared" si="183"/>
        <v>20.321870918210834</v>
      </c>
      <c r="AK62" s="20">
        <f t="shared" si="183"/>
        <v>10.02614912945279</v>
      </c>
      <c r="AM62" s="19">
        <f t="shared" si="153"/>
        <v>100</v>
      </c>
      <c r="AN62" s="20">
        <f t="shared" ref="AN62:AR62" si="184">AN14/$AM14*100</f>
        <v>30.726656767884293</v>
      </c>
      <c r="AO62" s="20">
        <f t="shared" si="184"/>
        <v>11.970788126026365</v>
      </c>
      <c r="AP62" s="20">
        <f t="shared" si="184"/>
        <v>26.954535058425716</v>
      </c>
      <c r="AQ62" s="20">
        <f t="shared" si="184"/>
        <v>20.321870918210834</v>
      </c>
      <c r="AR62" s="20">
        <f t="shared" si="184"/>
        <v>10.02614912945279</v>
      </c>
    </row>
    <row r="63" spans="2:44" ht="12.75" customHeight="1" x14ac:dyDescent="0.25">
      <c r="B63" s="58"/>
      <c r="C63" s="4" t="s">
        <v>11</v>
      </c>
      <c r="D63" s="19">
        <f t="shared" si="131"/>
        <v>99.999999999999986</v>
      </c>
      <c r="E63" s="20">
        <f t="shared" si="148"/>
        <v>30.376011522454938</v>
      </c>
      <c r="F63" s="20">
        <f t="shared" si="148"/>
        <v>23.561989437449981</v>
      </c>
      <c r="G63" s="20">
        <f t="shared" si="148"/>
        <v>19.091892351809523</v>
      </c>
      <c r="H63" s="20">
        <f t="shared" si="148"/>
        <v>19.540673667682505</v>
      </c>
      <c r="I63" s="20">
        <f t="shared" si="148"/>
        <v>7.4294330206030459</v>
      </c>
      <c r="K63" s="19">
        <f t="shared" si="133"/>
        <v>100</v>
      </c>
      <c r="L63" s="20">
        <f t="shared" ref="L63:P63" si="185">L15/$D15*100</f>
        <v>23.414731347055202</v>
      </c>
      <c r="M63" s="20">
        <f t="shared" si="185"/>
        <v>16.566370841926741</v>
      </c>
      <c r="N63" s="20">
        <f t="shared" si="185"/>
        <v>23.374465572088983</v>
      </c>
      <c r="O63" s="20">
        <f t="shared" si="185"/>
        <v>24.073331788155922</v>
      </c>
      <c r="P63" s="20">
        <f t="shared" si="185"/>
        <v>12.571100450773146</v>
      </c>
      <c r="R63" s="19">
        <v>100</v>
      </c>
      <c r="S63" s="20">
        <f t="shared" ref="S63:V63" si="186">S15/$D15*100</f>
        <v>35.588671480253296</v>
      </c>
      <c r="T63" s="20">
        <f t="shared" si="186"/>
        <v>16.613748589360078</v>
      </c>
      <c r="U63" s="20">
        <f t="shared" si="186"/>
        <v>40.001258674095475</v>
      </c>
      <c r="V63" s="20">
        <f t="shared" si="186"/>
        <v>5.3289824391824068</v>
      </c>
      <c r="W63" s="20"/>
      <c r="Y63" s="19">
        <f t="shared" si="137"/>
        <v>99.999999999999986</v>
      </c>
      <c r="Z63" s="20">
        <f t="shared" ref="Z63:AD63" si="187">Z15/$D15*100</f>
        <v>29.521726915827546</v>
      </c>
      <c r="AA63" s="20">
        <f t="shared" si="187"/>
        <v>14.431427518431089</v>
      </c>
      <c r="AB63" s="20">
        <f t="shared" si="187"/>
        <v>34.146467897333686</v>
      </c>
      <c r="AC63" s="20">
        <f t="shared" si="187"/>
        <v>8.0269533434620062</v>
      </c>
      <c r="AD63" s="20">
        <f t="shared" si="187"/>
        <v>13.873424324945658</v>
      </c>
      <c r="AF63" s="19">
        <f t="shared" si="139"/>
        <v>100</v>
      </c>
      <c r="AG63" s="20">
        <f t="shared" ref="AG63:AK63" si="188">AG15/$D15*100</f>
        <v>24.784853379509833</v>
      </c>
      <c r="AH63" s="20">
        <f t="shared" si="188"/>
        <v>10.808353899730934</v>
      </c>
      <c r="AI63" s="20">
        <f t="shared" si="188"/>
        <v>30.265883172329929</v>
      </c>
      <c r="AJ63" s="20">
        <f t="shared" si="188"/>
        <v>20.798525878793082</v>
      </c>
      <c r="AK63" s="20">
        <f t="shared" si="188"/>
        <v>13.34238366963622</v>
      </c>
      <c r="AM63" s="19">
        <f t="shared" si="153"/>
        <v>100.00000000000001</v>
      </c>
      <c r="AN63" s="20">
        <f t="shared" ref="AN63:AR63" si="189">AN15/$AM15*100</f>
        <v>24.784853379509837</v>
      </c>
      <c r="AO63" s="20">
        <f t="shared" si="189"/>
        <v>10.808353899730937</v>
      </c>
      <c r="AP63" s="20">
        <f t="shared" si="189"/>
        <v>30.265883172329932</v>
      </c>
      <c r="AQ63" s="20">
        <f t="shared" si="189"/>
        <v>20.798525878793086</v>
      </c>
      <c r="AR63" s="20">
        <f t="shared" si="189"/>
        <v>13.34238366963622</v>
      </c>
    </row>
    <row r="64" spans="2:44" ht="12.75" customHeight="1" x14ac:dyDescent="0.25">
      <c r="B64" s="57" t="s">
        <v>41</v>
      </c>
      <c r="C64" s="4" t="s">
        <v>38</v>
      </c>
      <c r="D64" s="19">
        <f t="shared" si="131"/>
        <v>100.00000000000001</v>
      </c>
      <c r="E64" s="20">
        <f t="shared" si="148"/>
        <v>32.432790333529042</v>
      </c>
      <c r="F64" s="20">
        <f t="shared" si="148"/>
        <v>15.721095298307585</v>
      </c>
      <c r="G64" s="20">
        <f t="shared" si="148"/>
        <v>22.462764447916776</v>
      </c>
      <c r="H64" s="20">
        <f t="shared" si="148"/>
        <v>19.198083331038323</v>
      </c>
      <c r="I64" s="20">
        <f t="shared" si="148"/>
        <v>10.185266589208277</v>
      </c>
      <c r="K64" s="19">
        <f t="shared" si="133"/>
        <v>99.999999999999943</v>
      </c>
      <c r="L64" s="20">
        <f t="shared" ref="L64:P64" si="190">L16/$D16*100</f>
        <v>31.006016629718175</v>
      </c>
      <c r="M64" s="20">
        <f t="shared" si="190"/>
        <v>13.716402901664795</v>
      </c>
      <c r="N64" s="20">
        <f t="shared" si="190"/>
        <v>18.230317041634549</v>
      </c>
      <c r="O64" s="20">
        <f t="shared" si="190"/>
        <v>21.30110717158303</v>
      </c>
      <c r="P64" s="20">
        <f t="shared" si="190"/>
        <v>15.746156255399391</v>
      </c>
      <c r="R64" s="19">
        <f t="shared" si="135"/>
        <v>99.999999999999929</v>
      </c>
      <c r="S64" s="20">
        <f t="shared" ref="S64:W64" si="191">S16/$D16*100</f>
        <v>35.393675812773864</v>
      </c>
      <c r="T64" s="20">
        <f t="shared" si="191"/>
        <v>15.240309860966775</v>
      </c>
      <c r="U64" s="20">
        <f t="shared" si="191"/>
        <v>32.24829842361126</v>
      </c>
      <c r="V64" s="20">
        <f t="shared" si="191"/>
        <v>10.953186792852074</v>
      </c>
      <c r="W64" s="20">
        <f t="shared" si="191"/>
        <v>6.1645291097959518</v>
      </c>
      <c r="Y64" s="19">
        <f t="shared" si="137"/>
        <v>99.999999999999929</v>
      </c>
      <c r="Z64" s="20">
        <f t="shared" ref="Z64:AD64" si="192">Z16/$D16*100</f>
        <v>30.751983566659185</v>
      </c>
      <c r="AA64" s="20">
        <f t="shared" si="192"/>
        <v>14.36373761776551</v>
      </c>
      <c r="AB64" s="20">
        <f t="shared" si="192"/>
        <v>29.388322950679207</v>
      </c>
      <c r="AC64" s="20">
        <f t="shared" si="192"/>
        <v>12.179721156535933</v>
      </c>
      <c r="AD64" s="20">
        <f t="shared" si="192"/>
        <v>13.316234708360101</v>
      </c>
      <c r="AF64" s="19">
        <f t="shared" si="139"/>
        <v>99.999999999999943</v>
      </c>
      <c r="AG64" s="20">
        <f t="shared" ref="AG64:AK64" si="193">AG16/$D16*100</f>
        <v>29.006601042453156</v>
      </c>
      <c r="AH64" s="20">
        <f t="shared" si="193"/>
        <v>12.530936210142372</v>
      </c>
      <c r="AI64" s="20">
        <f t="shared" si="193"/>
        <v>26.6030173449542</v>
      </c>
      <c r="AJ64" s="20">
        <f t="shared" si="193"/>
        <v>18.933934589866723</v>
      </c>
      <c r="AK64" s="20">
        <f t="shared" si="193"/>
        <v>12.925510812583498</v>
      </c>
      <c r="AM64" s="19">
        <f t="shared" si="153"/>
        <v>100</v>
      </c>
      <c r="AN64" s="20">
        <f t="shared" ref="AN64:AR64" si="194">AN16/$AM16*100</f>
        <v>29.006601042453166</v>
      </c>
      <c r="AO64" s="20">
        <f t="shared" si="194"/>
        <v>12.530936210142377</v>
      </c>
      <c r="AP64" s="20">
        <f t="shared" si="194"/>
        <v>26.60301734495421</v>
      </c>
      <c r="AQ64" s="20">
        <f t="shared" si="194"/>
        <v>18.933934589866734</v>
      </c>
      <c r="AR64" s="20">
        <f t="shared" si="194"/>
        <v>12.925510812583507</v>
      </c>
    </row>
    <row r="65" spans="2:44" ht="12.75" customHeight="1" x14ac:dyDescent="0.25">
      <c r="B65" s="59"/>
      <c r="C65" s="4" t="s">
        <v>39</v>
      </c>
      <c r="D65" s="19">
        <v>100</v>
      </c>
      <c r="E65" s="20">
        <f t="shared" si="148"/>
        <v>39.675930367376345</v>
      </c>
      <c r="F65" s="20">
        <f t="shared" si="148"/>
        <v>20.889601895202357</v>
      </c>
      <c r="G65" s="20">
        <f t="shared" si="148"/>
        <v>23.371122628350673</v>
      </c>
      <c r="H65" s="20"/>
      <c r="I65" s="20"/>
      <c r="K65" s="19">
        <v>100</v>
      </c>
      <c r="L65" s="20">
        <f t="shared" ref="L65:O65" si="195">L17/$D17*100</f>
        <v>44.98119801461943</v>
      </c>
      <c r="M65" s="20">
        <f t="shared" si="195"/>
        <v>16.106563429289608</v>
      </c>
      <c r="N65" s="20"/>
      <c r="O65" s="20">
        <f t="shared" si="195"/>
        <v>16.613985411131342</v>
      </c>
      <c r="P65" s="20"/>
      <c r="R65" s="19">
        <v>100</v>
      </c>
      <c r="S65" s="20">
        <f t="shared" ref="S65:V65" si="196">S17/$D17*100</f>
        <v>35.789545558535963</v>
      </c>
      <c r="T65" s="20"/>
      <c r="U65" s="20">
        <f t="shared" si="196"/>
        <v>32.289332839266258</v>
      </c>
      <c r="V65" s="20">
        <f t="shared" si="196"/>
        <v>14.435467082297807</v>
      </c>
      <c r="W65" s="20"/>
      <c r="Y65" s="19">
        <v>100</v>
      </c>
      <c r="Z65" s="20">
        <f t="shared" ref="Z65:AB65" si="197">Z17/$D17*100</f>
        <v>35.005516696806261</v>
      </c>
      <c r="AA65" s="20">
        <f t="shared" si="197"/>
        <v>17.802321709348245</v>
      </c>
      <c r="AB65" s="20">
        <f t="shared" si="197"/>
        <v>29.993090237698254</v>
      </c>
      <c r="AC65" s="20"/>
      <c r="AD65" s="20"/>
      <c r="AF65" s="19">
        <v>100</v>
      </c>
      <c r="AG65" s="20">
        <f t="shared" ref="AG65:AI65" si="198">AG17/$D17*100</f>
        <v>41.577498777498349</v>
      </c>
      <c r="AH65" s="20">
        <f t="shared" si="198"/>
        <v>14.942853299106574</v>
      </c>
      <c r="AI65" s="20">
        <f t="shared" si="198"/>
        <v>23.559000170334858</v>
      </c>
      <c r="AJ65" s="20"/>
      <c r="AK65" s="20"/>
      <c r="AM65" s="19">
        <v>100</v>
      </c>
      <c r="AN65" s="20">
        <f t="shared" ref="AN65:AP65" si="199">AN17/$AM17*100</f>
        <v>41.577498777498342</v>
      </c>
      <c r="AO65" s="20">
        <f t="shared" si="199"/>
        <v>14.942853299106574</v>
      </c>
      <c r="AP65" s="20">
        <f t="shared" si="199"/>
        <v>23.559000170334858</v>
      </c>
      <c r="AQ65" s="20"/>
      <c r="AR65" s="20"/>
    </row>
    <row r="66" spans="2:44" ht="12.75" customHeight="1" x14ac:dyDescent="0.25">
      <c r="B66" s="57" t="s">
        <v>26</v>
      </c>
      <c r="C66" s="4" t="s">
        <v>12</v>
      </c>
      <c r="D66" s="19">
        <f t="shared" si="131"/>
        <v>99.999999999999986</v>
      </c>
      <c r="E66" s="20">
        <f t="shared" si="148"/>
        <v>25.739864660628164</v>
      </c>
      <c r="F66" s="20">
        <f t="shared" si="148"/>
        <v>23.045411597194907</v>
      </c>
      <c r="G66" s="20">
        <f t="shared" si="148"/>
        <v>25.607106430383585</v>
      </c>
      <c r="H66" s="20">
        <f t="shared" si="148"/>
        <v>16.189743382085943</v>
      </c>
      <c r="I66" s="20">
        <f t="shared" si="148"/>
        <v>9.4178739297073939</v>
      </c>
      <c r="K66" s="19">
        <f t="shared" si="133"/>
        <v>99.999999999999986</v>
      </c>
      <c r="L66" s="20">
        <f t="shared" ref="L66:P66" si="200">L18/$D18*100</f>
        <v>28.769578265301238</v>
      </c>
      <c r="M66" s="20">
        <f t="shared" si="200"/>
        <v>20.348823959293327</v>
      </c>
      <c r="N66" s="20">
        <f t="shared" si="200"/>
        <v>16.774028820771651</v>
      </c>
      <c r="O66" s="20">
        <f t="shared" si="200"/>
        <v>17.971419656609783</v>
      </c>
      <c r="P66" s="20">
        <f t="shared" si="200"/>
        <v>16.136149298023998</v>
      </c>
      <c r="R66" s="19">
        <f t="shared" si="135"/>
        <v>99.999999999999972</v>
      </c>
      <c r="S66" s="20">
        <f t="shared" ref="S66:W66" si="201">S18/$D18*100</f>
        <v>29.521622920864036</v>
      </c>
      <c r="T66" s="20">
        <f t="shared" si="201"/>
        <v>23.503658034415288</v>
      </c>
      <c r="U66" s="20">
        <f t="shared" si="201"/>
        <v>27.429192320831881</v>
      </c>
      <c r="V66" s="20">
        <f t="shared" si="201"/>
        <v>11.406529887550452</v>
      </c>
      <c r="W66" s="20">
        <f t="shared" si="201"/>
        <v>8.1389968363383201</v>
      </c>
      <c r="Y66" s="19">
        <f t="shared" si="137"/>
        <v>99.999999999999972</v>
      </c>
      <c r="Z66" s="20">
        <f t="shared" ref="Z66:AD66" si="202">Z18/$D18*100</f>
        <v>27.890387496252096</v>
      </c>
      <c r="AA66" s="20">
        <f t="shared" si="202"/>
        <v>19.385845352726307</v>
      </c>
      <c r="AB66" s="20">
        <f t="shared" si="202"/>
        <v>27.730748742070315</v>
      </c>
      <c r="AC66" s="20">
        <f t="shared" si="202"/>
        <v>10.210612460591369</v>
      </c>
      <c r="AD66" s="20">
        <f t="shared" si="202"/>
        <v>14.782405948359894</v>
      </c>
      <c r="AF66" s="19">
        <f t="shared" si="139"/>
        <v>99.999999999999986</v>
      </c>
      <c r="AG66" s="20">
        <f t="shared" ref="AG66:AK66" si="203">AG18/$D18*100</f>
        <v>25.754060057036948</v>
      </c>
      <c r="AH66" s="20">
        <f t="shared" si="203"/>
        <v>14.189571501091242</v>
      </c>
      <c r="AI66" s="20">
        <f t="shared" si="203"/>
        <v>26.668759133291747</v>
      </c>
      <c r="AJ66" s="20">
        <f t="shared" si="203"/>
        <v>21.869090256489045</v>
      </c>
      <c r="AK66" s="20">
        <f t="shared" si="203"/>
        <v>11.518519052091008</v>
      </c>
      <c r="AM66" s="19">
        <f t="shared" si="153"/>
        <v>99.999999999999986</v>
      </c>
      <c r="AN66" s="20">
        <f t="shared" ref="AN66:AR66" si="204">AN18/$AM18*100</f>
        <v>25.754060057036948</v>
      </c>
      <c r="AO66" s="20">
        <f t="shared" si="204"/>
        <v>14.189571501091242</v>
      </c>
      <c r="AP66" s="20">
        <f t="shared" si="204"/>
        <v>26.668759133291747</v>
      </c>
      <c r="AQ66" s="20">
        <f t="shared" si="204"/>
        <v>21.869090256489045</v>
      </c>
      <c r="AR66" s="20">
        <f t="shared" si="204"/>
        <v>11.51851905209101</v>
      </c>
    </row>
    <row r="67" spans="2:44" ht="12.75" customHeight="1" x14ac:dyDescent="0.25">
      <c r="B67" s="58"/>
      <c r="C67" s="4" t="s">
        <v>13</v>
      </c>
      <c r="D67" s="19">
        <f t="shared" si="131"/>
        <v>99.999999999999986</v>
      </c>
      <c r="E67" s="20">
        <f t="shared" si="148"/>
        <v>29.779183075827142</v>
      </c>
      <c r="F67" s="20">
        <f t="shared" si="148"/>
        <v>15.323551592194315</v>
      </c>
      <c r="G67" s="20">
        <f t="shared" si="148"/>
        <v>23.370829089464294</v>
      </c>
      <c r="H67" s="20">
        <f t="shared" si="148"/>
        <v>17.948885597909431</v>
      </c>
      <c r="I67" s="20">
        <f t="shared" si="148"/>
        <v>13.577550644604816</v>
      </c>
      <c r="K67" s="19">
        <f t="shared" si="133"/>
        <v>99.999999999999986</v>
      </c>
      <c r="L67" s="20">
        <f t="shared" ref="L67:P67" si="205">L19/$D19*100</f>
        <v>29.342612812061237</v>
      </c>
      <c r="M67" s="20">
        <f t="shared" si="205"/>
        <v>14.39589180207069</v>
      </c>
      <c r="N67" s="20">
        <f t="shared" si="205"/>
        <v>17.427585899574797</v>
      </c>
      <c r="O67" s="20">
        <f t="shared" si="205"/>
        <v>21.381302637557013</v>
      </c>
      <c r="P67" s="20">
        <f t="shared" si="205"/>
        <v>17.452606848736252</v>
      </c>
      <c r="R67" s="19">
        <f t="shared" si="135"/>
        <v>100.00000000000001</v>
      </c>
      <c r="S67" s="20">
        <f t="shared" ref="S67:W67" si="206">S19/$D19*100</f>
        <v>32.616978687411191</v>
      </c>
      <c r="T67" s="20">
        <f t="shared" si="206"/>
        <v>16.977623731882744</v>
      </c>
      <c r="U67" s="20">
        <f t="shared" si="206"/>
        <v>32.643992782083252</v>
      </c>
      <c r="V67" s="20">
        <f t="shared" si="206"/>
        <v>10.085078243313852</v>
      </c>
      <c r="W67" s="20">
        <f t="shared" si="206"/>
        <v>7.6763265553089637</v>
      </c>
      <c r="Y67" s="19">
        <f t="shared" si="137"/>
        <v>99.999999999999986</v>
      </c>
      <c r="Z67" s="20">
        <f t="shared" ref="Z67:AD67" si="207">Z19/$D19*100</f>
        <v>28.808234064737832</v>
      </c>
      <c r="AA67" s="20">
        <f t="shared" si="207"/>
        <v>16.252849799497159</v>
      </c>
      <c r="AB67" s="20">
        <f t="shared" si="207"/>
        <v>26.448300672216835</v>
      </c>
      <c r="AC67" s="20">
        <f t="shared" si="207"/>
        <v>12.098423247736044</v>
      </c>
      <c r="AD67" s="20">
        <f t="shared" si="207"/>
        <v>16.392192215812134</v>
      </c>
      <c r="AF67" s="19">
        <f t="shared" si="139"/>
        <v>99.999999999999972</v>
      </c>
      <c r="AG67" s="20">
        <f t="shared" ref="AG67:AK67" si="208">AG19/$D19*100</f>
        <v>28.420960291056545</v>
      </c>
      <c r="AH67" s="20">
        <f t="shared" si="208"/>
        <v>13.657651689018085</v>
      </c>
      <c r="AI67" s="20">
        <f t="shared" si="208"/>
        <v>23.457453182523761</v>
      </c>
      <c r="AJ67" s="20">
        <f t="shared" si="208"/>
        <v>18.042753670013674</v>
      </c>
      <c r="AK67" s="20">
        <f t="shared" si="208"/>
        <v>16.42118116738791</v>
      </c>
      <c r="AM67" s="19">
        <f t="shared" si="153"/>
        <v>100.00000000000001</v>
      </c>
      <c r="AN67" s="20">
        <f t="shared" ref="AN67:AR67" si="209">AN19/$AM19*100</f>
        <v>28.420960291056556</v>
      </c>
      <c r="AO67" s="20">
        <f t="shared" si="209"/>
        <v>13.657651689018092</v>
      </c>
      <c r="AP67" s="20">
        <f t="shared" si="209"/>
        <v>23.457453182523768</v>
      </c>
      <c r="AQ67" s="20">
        <f t="shared" si="209"/>
        <v>18.042753670013678</v>
      </c>
      <c r="AR67" s="20">
        <f t="shared" si="209"/>
        <v>16.421181167387918</v>
      </c>
    </row>
    <row r="68" spans="2:44" ht="12.75" customHeight="1" x14ac:dyDescent="0.25">
      <c r="B68" s="59"/>
      <c r="C68" s="4" t="s">
        <v>14</v>
      </c>
      <c r="D68" s="19">
        <f t="shared" si="131"/>
        <v>99.999999999999986</v>
      </c>
      <c r="E68" s="20">
        <f t="shared" si="148"/>
        <v>35.936604682706722</v>
      </c>
      <c r="F68" s="20">
        <f t="shared" si="148"/>
        <v>15.095894364373756</v>
      </c>
      <c r="G68" s="20">
        <f t="shared" si="148"/>
        <v>21.443726855168144</v>
      </c>
      <c r="H68" s="20">
        <f t="shared" si="148"/>
        <v>19.511014921306458</v>
      </c>
      <c r="I68" s="20">
        <f t="shared" si="148"/>
        <v>8.0127591764449217</v>
      </c>
      <c r="K68" s="19">
        <f t="shared" si="133"/>
        <v>100</v>
      </c>
      <c r="L68" s="20">
        <f t="shared" ref="L68:P68" si="210">L20/$D20*100</f>
        <v>33.782377759204536</v>
      </c>
      <c r="M68" s="20">
        <f t="shared" si="210"/>
        <v>12.323825058663896</v>
      </c>
      <c r="N68" s="20">
        <f t="shared" si="210"/>
        <v>18.348604811529487</v>
      </c>
      <c r="O68" s="20">
        <f t="shared" si="210"/>
        <v>21.408403483268437</v>
      </c>
      <c r="P68" s="20">
        <f t="shared" si="210"/>
        <v>14.136788887333632</v>
      </c>
      <c r="R68" s="19">
        <f t="shared" si="135"/>
        <v>100</v>
      </c>
      <c r="S68" s="20">
        <f t="shared" ref="S68:W68" si="211">S20/$D20*100</f>
        <v>38.127067859742802</v>
      </c>
      <c r="T68" s="20">
        <f t="shared" si="211"/>
        <v>12.57902508014968</v>
      </c>
      <c r="U68" s="20">
        <f t="shared" si="211"/>
        <v>32.928133555096075</v>
      </c>
      <c r="V68" s="20">
        <f t="shared" si="211"/>
        <v>11.716005676962693</v>
      </c>
      <c r="W68" s="20">
        <f t="shared" si="211"/>
        <v>4.6497678280487547</v>
      </c>
      <c r="Y68" s="19">
        <f t="shared" si="137"/>
        <v>100</v>
      </c>
      <c r="Z68" s="20">
        <f t="shared" ref="Z68:AD68" si="212">Z20/$D20*100</f>
        <v>32.830562309174482</v>
      </c>
      <c r="AA68" s="20">
        <f t="shared" si="212"/>
        <v>12.683849035314132</v>
      </c>
      <c r="AB68" s="20">
        <f t="shared" si="212"/>
        <v>31.446877150645079</v>
      </c>
      <c r="AC68" s="20">
        <f t="shared" si="212"/>
        <v>12.526071198017059</v>
      </c>
      <c r="AD68" s="20">
        <f t="shared" si="212"/>
        <v>10.512640306849256</v>
      </c>
      <c r="AF68" s="19">
        <f t="shared" si="139"/>
        <v>100.00000000000004</v>
      </c>
      <c r="AG68" s="20">
        <f t="shared" ref="AG68:AK68" si="213">AG20/$D20*100</f>
        <v>31.2138222167831</v>
      </c>
      <c r="AH68" s="20">
        <f t="shared" si="213"/>
        <v>11.815661103833481</v>
      </c>
      <c r="AI68" s="20">
        <f t="shared" si="213"/>
        <v>28.090448555548587</v>
      </c>
      <c r="AJ68" s="20">
        <f t="shared" si="213"/>
        <v>18.385633423687715</v>
      </c>
      <c r="AK68" s="20">
        <f t="shared" si="213"/>
        <v>10.494434700147149</v>
      </c>
      <c r="AM68" s="19">
        <f t="shared" si="153"/>
        <v>100.00000000000001</v>
      </c>
      <c r="AN68" s="20">
        <f t="shared" ref="AN68:AR68" si="214">AN20/$AM20*100</f>
        <v>31.213822216783093</v>
      </c>
      <c r="AO68" s="20">
        <f t="shared" si="214"/>
        <v>11.815661103833477</v>
      </c>
      <c r="AP68" s="20">
        <f t="shared" si="214"/>
        <v>28.09044855554858</v>
      </c>
      <c r="AQ68" s="20">
        <f t="shared" si="214"/>
        <v>18.385633423687711</v>
      </c>
      <c r="AR68" s="20">
        <f t="shared" si="214"/>
        <v>10.494434700147149</v>
      </c>
    </row>
    <row r="69" spans="2:44" ht="12.75" customHeight="1" x14ac:dyDescent="0.25">
      <c r="B69" s="57" t="s">
        <v>25</v>
      </c>
      <c r="C69" s="4" t="s">
        <v>15</v>
      </c>
      <c r="D69" s="19">
        <f t="shared" si="131"/>
        <v>100</v>
      </c>
      <c r="E69" s="20">
        <f t="shared" si="148"/>
        <v>32.085946326883921</v>
      </c>
      <c r="F69" s="20">
        <f t="shared" si="148"/>
        <v>17.13951623419571</v>
      </c>
      <c r="G69" s="20">
        <f t="shared" si="148"/>
        <v>24.802063686803134</v>
      </c>
      <c r="H69" s="20">
        <f t="shared" si="148"/>
        <v>15.818304622361953</v>
      </c>
      <c r="I69" s="20">
        <f t="shared" si="148"/>
        <v>10.154169129755285</v>
      </c>
      <c r="K69" s="19">
        <f t="shared" si="133"/>
        <v>99.999999999999986</v>
      </c>
      <c r="L69" s="20">
        <f t="shared" ref="L69:P69" si="215">L21/$D21*100</f>
        <v>29.536902953699499</v>
      </c>
      <c r="M69" s="20">
        <f t="shared" si="215"/>
        <v>18.943144105352062</v>
      </c>
      <c r="N69" s="20">
        <f t="shared" si="215"/>
        <v>18.237543245926432</v>
      </c>
      <c r="O69" s="20">
        <f t="shared" si="215"/>
        <v>18.330813296653425</v>
      </c>
      <c r="P69" s="20">
        <f t="shared" si="215"/>
        <v>14.951596398368583</v>
      </c>
      <c r="R69" s="19">
        <f t="shared" si="135"/>
        <v>99.999999999999986</v>
      </c>
      <c r="S69" s="20">
        <f t="shared" ref="S69:W69" si="216">S21/$D21*100</f>
        <v>30.5465710765687</v>
      </c>
      <c r="T69" s="20">
        <f t="shared" si="216"/>
        <v>23.780518682363518</v>
      </c>
      <c r="U69" s="20">
        <f t="shared" si="216"/>
        <v>26.719403559425132</v>
      </c>
      <c r="V69" s="20">
        <f t="shared" si="216"/>
        <v>10.926144455501181</v>
      </c>
      <c r="W69" s="20">
        <f t="shared" si="216"/>
        <v>8.0273622261414523</v>
      </c>
      <c r="Y69" s="19">
        <f t="shared" si="137"/>
        <v>100</v>
      </c>
      <c r="Z69" s="20">
        <f t="shared" ref="Z69:AD69" si="217">Z21/$D21*100</f>
        <v>28.664158114658623</v>
      </c>
      <c r="AA69" s="20">
        <f t="shared" si="217"/>
        <v>16.59097922267507</v>
      </c>
      <c r="AB69" s="20">
        <f t="shared" si="217"/>
        <v>28.481674509951088</v>
      </c>
      <c r="AC69" s="20">
        <f t="shared" si="217"/>
        <v>11.30757274651701</v>
      </c>
      <c r="AD69" s="20">
        <f t="shared" si="217"/>
        <v>14.955615406198206</v>
      </c>
      <c r="AF69" s="19">
        <f t="shared" si="139"/>
        <v>99.999999999999986</v>
      </c>
      <c r="AG69" s="20">
        <f t="shared" ref="AG69:AK69" si="218">AG21/$D21*100</f>
        <v>27.212654220126375</v>
      </c>
      <c r="AH69" s="20">
        <f t="shared" si="218"/>
        <v>15.95519862138571</v>
      </c>
      <c r="AI69" s="20">
        <f t="shared" si="218"/>
        <v>23.578803069114176</v>
      </c>
      <c r="AJ69" s="20">
        <f t="shared" si="218"/>
        <v>21.393995104799455</v>
      </c>
      <c r="AK69" s="20">
        <f t="shared" si="218"/>
        <v>11.859348984574265</v>
      </c>
      <c r="AM69" s="19">
        <f t="shared" si="153"/>
        <v>100.00000000000001</v>
      </c>
      <c r="AN69" s="20">
        <f t="shared" ref="AN69:AR69" si="219">AN21/$AM21*100</f>
        <v>27.212654220126382</v>
      </c>
      <c r="AO69" s="20">
        <f t="shared" si="219"/>
        <v>15.955198621385716</v>
      </c>
      <c r="AP69" s="20">
        <f t="shared" si="219"/>
        <v>23.578803069114183</v>
      </c>
      <c r="AQ69" s="20">
        <f t="shared" si="219"/>
        <v>21.393995104799458</v>
      </c>
      <c r="AR69" s="20">
        <f t="shared" si="219"/>
        <v>11.859348984574268</v>
      </c>
    </row>
    <row r="70" spans="2:44" ht="12.75" customHeight="1" x14ac:dyDescent="0.25">
      <c r="B70" s="58"/>
      <c r="C70" s="4" t="s">
        <v>16</v>
      </c>
      <c r="D70" s="19">
        <f t="shared" si="131"/>
        <v>99.999999999999986</v>
      </c>
      <c r="E70" s="20">
        <f t="shared" si="148"/>
        <v>34.521425213821452</v>
      </c>
      <c r="F70" s="20">
        <f t="shared" si="148"/>
        <v>15.510109318960074</v>
      </c>
      <c r="G70" s="20">
        <f t="shared" si="148"/>
        <v>24.234013240528594</v>
      </c>
      <c r="H70" s="20">
        <f t="shared" si="148"/>
        <v>17.567101593709364</v>
      </c>
      <c r="I70" s="20">
        <f t="shared" si="148"/>
        <v>8.1673506329805043</v>
      </c>
      <c r="K70" s="19">
        <f t="shared" si="133"/>
        <v>99.999999999999972</v>
      </c>
      <c r="L70" s="20">
        <f t="shared" ref="L70:P70" si="220">L22/$D22*100</f>
        <v>32.759892206378098</v>
      </c>
      <c r="M70" s="20">
        <f t="shared" si="220"/>
        <v>12.555254395210838</v>
      </c>
      <c r="N70" s="20">
        <f t="shared" si="220"/>
        <v>20.821548777072486</v>
      </c>
      <c r="O70" s="20">
        <f t="shared" si="220"/>
        <v>20.113982197186616</v>
      </c>
      <c r="P70" s="20">
        <f t="shared" si="220"/>
        <v>13.749322424151936</v>
      </c>
      <c r="R70" s="19">
        <f t="shared" si="135"/>
        <v>99.999999999999986</v>
      </c>
      <c r="S70" s="20">
        <f t="shared" ref="S70:W70" si="221">S22/$D22*100</f>
        <v>36.877899570811344</v>
      </c>
      <c r="T70" s="20">
        <f t="shared" si="221"/>
        <v>12.83487960509423</v>
      </c>
      <c r="U70" s="20">
        <f t="shared" si="221"/>
        <v>35.379914616195471</v>
      </c>
      <c r="V70" s="20">
        <f t="shared" si="221"/>
        <v>10.64841449317435</v>
      </c>
      <c r="W70" s="20">
        <f t="shared" si="221"/>
        <v>4.2588917147245855</v>
      </c>
      <c r="Y70" s="19">
        <f t="shared" si="137"/>
        <v>100</v>
      </c>
      <c r="Z70" s="20">
        <f t="shared" ref="Z70:AD70" si="222">Z22/$D22*100</f>
        <v>31.348384748473883</v>
      </c>
      <c r="AA70" s="20">
        <f t="shared" si="222"/>
        <v>12.479044136475274</v>
      </c>
      <c r="AB70" s="20">
        <f t="shared" si="222"/>
        <v>32.786850223984253</v>
      </c>
      <c r="AC70" s="20">
        <f t="shared" si="222"/>
        <v>11.790376178332362</v>
      </c>
      <c r="AD70" s="20">
        <f t="shared" si="222"/>
        <v>11.595344712734232</v>
      </c>
      <c r="AF70" s="19">
        <f t="shared" si="139"/>
        <v>100.00000000000001</v>
      </c>
      <c r="AG70" s="20">
        <f t="shared" ref="AG70:AK70" si="223">AG22/$D22*100</f>
        <v>29.141719405456161</v>
      </c>
      <c r="AH70" s="20">
        <f t="shared" si="223"/>
        <v>11.104956343789208</v>
      </c>
      <c r="AI70" s="20">
        <f t="shared" si="223"/>
        <v>30.842122125548933</v>
      </c>
      <c r="AJ70" s="20">
        <f t="shared" si="223"/>
        <v>18.306143033249882</v>
      </c>
      <c r="AK70" s="20">
        <f t="shared" si="223"/>
        <v>10.605059091955841</v>
      </c>
      <c r="AM70" s="19">
        <f t="shared" si="153"/>
        <v>100.00000000000001</v>
      </c>
      <c r="AN70" s="20">
        <f t="shared" ref="AN70:AR70" si="224">AN22/$AM22*100</f>
        <v>29.141719405456158</v>
      </c>
      <c r="AO70" s="20">
        <f t="shared" si="224"/>
        <v>11.104956343789206</v>
      </c>
      <c r="AP70" s="20">
        <f t="shared" si="224"/>
        <v>30.842122125548926</v>
      </c>
      <c r="AQ70" s="20">
        <f t="shared" si="224"/>
        <v>18.306143033249878</v>
      </c>
      <c r="AR70" s="20">
        <f t="shared" si="224"/>
        <v>10.605059091955841</v>
      </c>
    </row>
    <row r="71" spans="2:44" ht="12.75" customHeight="1" x14ac:dyDescent="0.25">
      <c r="B71" s="58"/>
      <c r="C71" s="4" t="s">
        <v>17</v>
      </c>
      <c r="D71" s="19">
        <f t="shared" si="131"/>
        <v>100</v>
      </c>
      <c r="E71" s="20">
        <f t="shared" si="148"/>
        <v>30.420805661915207</v>
      </c>
      <c r="F71" s="20">
        <f t="shared" si="148"/>
        <v>19.569043739982057</v>
      </c>
      <c r="G71" s="20">
        <f t="shared" si="148"/>
        <v>21.147950939899424</v>
      </c>
      <c r="H71" s="20">
        <f t="shared" si="148"/>
        <v>18.933029186188897</v>
      </c>
      <c r="I71" s="20">
        <f t="shared" si="148"/>
        <v>9.9291704720144125</v>
      </c>
      <c r="K71" s="19">
        <f t="shared" si="133"/>
        <v>100</v>
      </c>
      <c r="L71" s="20">
        <f t="shared" ref="L71:P71" si="225">L23/$D23*100</f>
        <v>31.975125108504756</v>
      </c>
      <c r="M71" s="20">
        <f t="shared" si="225"/>
        <v>16.572404576242288</v>
      </c>
      <c r="N71" s="20">
        <f t="shared" si="225"/>
        <v>14.872945297376161</v>
      </c>
      <c r="O71" s="20">
        <f t="shared" si="225"/>
        <v>18.327864523537144</v>
      </c>
      <c r="P71" s="20">
        <f t="shared" si="225"/>
        <v>18.251660494339646</v>
      </c>
      <c r="R71" s="19">
        <f t="shared" si="135"/>
        <v>99.999999999999972</v>
      </c>
      <c r="S71" s="20">
        <f t="shared" ref="S71:W71" si="226">S23/$D23*100</f>
        <v>29.439490944408934</v>
      </c>
      <c r="T71" s="20">
        <f t="shared" si="226"/>
        <v>17.69802589987918</v>
      </c>
      <c r="U71" s="20">
        <f t="shared" si="226"/>
        <v>31.838882147480362</v>
      </c>
      <c r="V71" s="20">
        <f t="shared" si="226"/>
        <v>12.916435821603889</v>
      </c>
      <c r="W71" s="20">
        <f t="shared" si="226"/>
        <v>8.1071651866276149</v>
      </c>
      <c r="Y71" s="19">
        <f t="shared" si="137"/>
        <v>99.999999999999972</v>
      </c>
      <c r="Z71" s="20">
        <f t="shared" ref="Z71:AD71" si="227">Z23/$D23*100</f>
        <v>26.509044540220788</v>
      </c>
      <c r="AA71" s="20">
        <f t="shared" si="227"/>
        <v>17.360130174106381</v>
      </c>
      <c r="AB71" s="20">
        <f t="shared" si="227"/>
        <v>30.630118645167414</v>
      </c>
      <c r="AC71" s="20">
        <f t="shared" si="227"/>
        <v>13.587170011496127</v>
      </c>
      <c r="AD71" s="20">
        <f t="shared" si="227"/>
        <v>11.913536629009258</v>
      </c>
      <c r="AF71" s="19">
        <f t="shared" si="139"/>
        <v>100</v>
      </c>
      <c r="AG71" s="20">
        <f t="shared" ref="AG71:AK71" si="228">AG23/$D23*100</f>
        <v>29.402389941618701</v>
      </c>
      <c r="AH71" s="20">
        <f t="shared" si="228"/>
        <v>15.217418856535577</v>
      </c>
      <c r="AI71" s="20">
        <f t="shared" si="228"/>
        <v>25.5174356506488</v>
      </c>
      <c r="AJ71" s="20">
        <f t="shared" si="228"/>
        <v>17.824615158131465</v>
      </c>
      <c r="AK71" s="20">
        <f t="shared" si="228"/>
        <v>12.03814039306546</v>
      </c>
      <c r="AM71" s="19">
        <f t="shared" si="153"/>
        <v>100</v>
      </c>
      <c r="AN71" s="20">
        <f t="shared" ref="AN71:AR71" si="229">AN23/$AM23*100</f>
        <v>29.402389941618701</v>
      </c>
      <c r="AO71" s="20">
        <f t="shared" si="229"/>
        <v>15.217418856535577</v>
      </c>
      <c r="AP71" s="20">
        <f t="shared" si="229"/>
        <v>25.5174356506488</v>
      </c>
      <c r="AQ71" s="20">
        <f t="shared" si="229"/>
        <v>17.824615158131465</v>
      </c>
      <c r="AR71" s="20">
        <f t="shared" si="229"/>
        <v>12.03814039306546</v>
      </c>
    </row>
    <row r="72" spans="2:44" ht="15" customHeight="1" x14ac:dyDescent="0.25">
      <c r="B72" s="59"/>
      <c r="C72" s="4" t="s">
        <v>18</v>
      </c>
      <c r="D72" s="19">
        <f t="shared" si="131"/>
        <v>100</v>
      </c>
      <c r="E72" s="20">
        <f t="shared" si="148"/>
        <v>30.232580445387065</v>
      </c>
      <c r="F72" s="20">
        <f t="shared" si="148"/>
        <v>15.212693246071096</v>
      </c>
      <c r="G72" s="20">
        <f t="shared" si="148"/>
        <v>18.049183976185716</v>
      </c>
      <c r="H72" s="20">
        <f t="shared" si="148"/>
        <v>22.295676357678001</v>
      </c>
      <c r="I72" s="20">
        <f t="shared" si="148"/>
        <v>14.20986597467812</v>
      </c>
      <c r="K72" s="19">
        <f t="shared" si="133"/>
        <v>100</v>
      </c>
      <c r="L72" s="20">
        <f t="shared" ref="L72:P72" si="230">L24/$D24*100</f>
        <v>30.419237296177926</v>
      </c>
      <c r="M72" s="20">
        <f t="shared" si="230"/>
        <v>13.600798346604352</v>
      </c>
      <c r="N72" s="20">
        <f t="shared" si="230"/>
        <v>12.043296547290057</v>
      </c>
      <c r="O72" s="20">
        <f t="shared" si="230"/>
        <v>25.526800779289609</v>
      </c>
      <c r="P72" s="20">
        <f t="shared" si="230"/>
        <v>18.409867030638058</v>
      </c>
      <c r="R72" s="19">
        <f t="shared" si="135"/>
        <v>100</v>
      </c>
      <c r="S72" s="20">
        <f t="shared" ref="S72:W72" si="231">S24/$D24*100</f>
        <v>36.582091924778354</v>
      </c>
      <c r="T72" s="20">
        <f t="shared" si="231"/>
        <v>15.985597163036866</v>
      </c>
      <c r="U72" s="20">
        <f t="shared" si="231"/>
        <v>27.352583584486162</v>
      </c>
      <c r="V72" s="20">
        <f t="shared" si="231"/>
        <v>11.684112003891734</v>
      </c>
      <c r="W72" s="20">
        <f t="shared" si="231"/>
        <v>8.3956153238068723</v>
      </c>
      <c r="Y72" s="19">
        <f t="shared" si="137"/>
        <v>99.999999999999972</v>
      </c>
      <c r="Z72" s="20">
        <f t="shared" ref="Z72:AD72" si="232">Z24/$D24*100</f>
        <v>33.069433192798556</v>
      </c>
      <c r="AA72" s="20">
        <f t="shared" si="232"/>
        <v>17.431665147385118</v>
      </c>
      <c r="AB72" s="20">
        <f t="shared" si="232"/>
        <v>21.322530409229017</v>
      </c>
      <c r="AC72" s="20">
        <f t="shared" si="232"/>
        <v>12.704021674411564</v>
      </c>
      <c r="AD72" s="20">
        <f t="shared" si="232"/>
        <v>15.47234957617572</v>
      </c>
      <c r="AF72" s="19">
        <f t="shared" si="139"/>
        <v>99.999999999999986</v>
      </c>
      <c r="AG72" s="20">
        <f t="shared" ref="AG72:AK72" si="233">AG24/$D24*100</f>
        <v>32.306483692691231</v>
      </c>
      <c r="AH72" s="20">
        <f t="shared" si="233"/>
        <v>13.887550073027253</v>
      </c>
      <c r="AI72" s="20">
        <f t="shared" si="233"/>
        <v>17.562360198140031</v>
      </c>
      <c r="AJ72" s="20">
        <f t="shared" si="233"/>
        <v>18.630652181996094</v>
      </c>
      <c r="AK72" s="20">
        <f t="shared" si="233"/>
        <v>17.612953854145378</v>
      </c>
      <c r="AM72" s="19">
        <f t="shared" si="153"/>
        <v>100</v>
      </c>
      <c r="AN72" s="20">
        <f t="shared" ref="AN72:AR72" si="234">AN24/$AM24*100</f>
        <v>32.306483692691238</v>
      </c>
      <c r="AO72" s="20">
        <f t="shared" si="234"/>
        <v>13.887550073027253</v>
      </c>
      <c r="AP72" s="20">
        <f t="shared" si="234"/>
        <v>17.562360198140034</v>
      </c>
      <c r="AQ72" s="20">
        <f t="shared" si="234"/>
        <v>18.630652181996098</v>
      </c>
      <c r="AR72" s="20">
        <f t="shared" si="234"/>
        <v>17.612953854145381</v>
      </c>
    </row>
    <row r="73" spans="2:44" ht="12.75" customHeight="1" x14ac:dyDescent="0.25">
      <c r="B73" s="16"/>
      <c r="C73" s="16"/>
      <c r="D73" s="16"/>
      <c r="E73" s="33"/>
      <c r="F73" s="34"/>
      <c r="G73" s="34"/>
      <c r="H73" s="33"/>
      <c r="I73" s="33"/>
      <c r="K73" s="16"/>
      <c r="L73" s="16"/>
      <c r="M73" s="5"/>
      <c r="N73" s="5"/>
      <c r="O73" s="16"/>
      <c r="P73" s="16"/>
      <c r="R73" s="16"/>
      <c r="S73" s="16"/>
      <c r="T73" s="5"/>
      <c r="U73" s="5"/>
      <c r="V73" s="16"/>
      <c r="W73" s="16"/>
      <c r="Y73" s="16"/>
      <c r="Z73" s="16"/>
      <c r="AA73" s="5"/>
      <c r="AB73" s="5"/>
      <c r="AC73" s="16"/>
      <c r="AD73" s="16"/>
      <c r="AF73" s="16"/>
      <c r="AG73" s="16"/>
      <c r="AH73" s="5"/>
      <c r="AI73" s="5"/>
      <c r="AJ73" s="16"/>
      <c r="AK73" s="16"/>
      <c r="AM73" s="16"/>
      <c r="AN73" s="16"/>
      <c r="AO73" s="5"/>
      <c r="AP73" s="5"/>
      <c r="AQ73" s="16"/>
      <c r="AR73" s="16"/>
    </row>
    <row r="74" spans="2:44" ht="12.75" customHeight="1" x14ac:dyDescent="0.25">
      <c r="B74" s="16"/>
      <c r="C74" s="16"/>
      <c r="D74" s="16"/>
      <c r="E74" s="16"/>
      <c r="H74" s="16"/>
      <c r="I74" s="16"/>
      <c r="K74" s="16"/>
      <c r="L74" s="16"/>
      <c r="M74" s="5"/>
      <c r="N74" s="5"/>
      <c r="O74" s="16"/>
      <c r="P74" s="16"/>
      <c r="R74" s="16"/>
      <c r="S74" s="16"/>
      <c r="T74" s="5"/>
      <c r="U74" s="5"/>
      <c r="V74" s="16"/>
      <c r="W74" s="16"/>
      <c r="Y74" s="16"/>
      <c r="Z74" s="16"/>
      <c r="AA74" s="5"/>
      <c r="AB74" s="5"/>
      <c r="AC74" s="16"/>
      <c r="AD74" s="16"/>
      <c r="AF74" s="16"/>
      <c r="AG74" s="16"/>
      <c r="AH74" s="5"/>
      <c r="AI74" s="5"/>
      <c r="AJ74" s="16"/>
      <c r="AK74" s="16"/>
      <c r="AM74" s="16"/>
      <c r="AN74" s="16"/>
      <c r="AO74" s="5"/>
      <c r="AP74" s="5"/>
      <c r="AQ74" s="16"/>
      <c r="AR74" s="16"/>
    </row>
    <row r="75" spans="2:44" ht="12.75" customHeight="1" x14ac:dyDescent="0.25">
      <c r="B75" s="16"/>
      <c r="C75" s="16"/>
      <c r="D75" s="16"/>
      <c r="E75" s="16"/>
      <c r="H75" s="16"/>
      <c r="I75" s="16"/>
      <c r="K75" s="16"/>
      <c r="L75" s="16"/>
      <c r="M75" s="5"/>
      <c r="N75" s="5"/>
      <c r="O75" s="16"/>
      <c r="P75" s="16"/>
      <c r="R75" s="16"/>
      <c r="S75" s="16"/>
      <c r="T75" s="5"/>
      <c r="U75" s="5"/>
      <c r="V75" s="16"/>
      <c r="W75" s="16"/>
      <c r="Y75" s="16"/>
      <c r="Z75" s="16"/>
      <c r="AA75" s="5"/>
      <c r="AB75" s="5"/>
      <c r="AC75" s="16"/>
      <c r="AD75" s="16"/>
      <c r="AF75" s="16"/>
      <c r="AG75" s="16"/>
      <c r="AH75" s="5"/>
      <c r="AI75" s="5"/>
      <c r="AJ75" s="16"/>
      <c r="AK75" s="16"/>
      <c r="AM75" s="16"/>
      <c r="AN75" s="16"/>
      <c r="AO75" s="5"/>
      <c r="AP75" s="5"/>
      <c r="AQ75" s="16"/>
      <c r="AR75" s="16"/>
    </row>
    <row r="76" spans="2:44" ht="15" customHeight="1" x14ac:dyDescent="0.25">
      <c r="B76" s="63" t="s">
        <v>28</v>
      </c>
      <c r="C76" s="63"/>
      <c r="D76" s="60" t="s">
        <v>90</v>
      </c>
      <c r="E76" s="61"/>
      <c r="F76" s="61"/>
      <c r="G76" s="61"/>
      <c r="H76" s="61"/>
      <c r="I76" s="62"/>
      <c r="K76" s="60" t="s">
        <v>58</v>
      </c>
      <c r="L76" s="61"/>
      <c r="M76" s="61"/>
      <c r="N76" s="61"/>
      <c r="O76" s="61"/>
      <c r="P76" s="62"/>
      <c r="R76" s="60" t="s">
        <v>59</v>
      </c>
      <c r="S76" s="61"/>
      <c r="T76" s="61"/>
      <c r="U76" s="61"/>
      <c r="V76" s="61"/>
      <c r="W76" s="62"/>
      <c r="Y76" s="60" t="s">
        <v>60</v>
      </c>
      <c r="Z76" s="61"/>
      <c r="AA76" s="61"/>
      <c r="AB76" s="61"/>
      <c r="AC76" s="61"/>
      <c r="AD76" s="62"/>
      <c r="AF76" s="60" t="s">
        <v>92</v>
      </c>
      <c r="AG76" s="61"/>
      <c r="AH76" s="61"/>
      <c r="AI76" s="61"/>
      <c r="AJ76" s="61"/>
      <c r="AK76" s="62"/>
      <c r="AM76" s="60" t="s">
        <v>93</v>
      </c>
      <c r="AN76" s="61"/>
      <c r="AO76" s="61"/>
      <c r="AP76" s="61"/>
      <c r="AQ76" s="61"/>
      <c r="AR76" s="62"/>
    </row>
    <row r="77" spans="2:44" ht="44.1" customHeight="1" x14ac:dyDescent="0.25">
      <c r="B77" s="63"/>
      <c r="C77" s="63"/>
      <c r="D77" s="14" t="s">
        <v>19</v>
      </c>
      <c r="E77" s="12" t="s">
        <v>56</v>
      </c>
      <c r="F77" s="12" t="s">
        <v>91</v>
      </c>
      <c r="G77" s="12" t="s">
        <v>57</v>
      </c>
      <c r="H77" s="12" t="s">
        <v>51</v>
      </c>
      <c r="I77" s="12" t="s">
        <v>52</v>
      </c>
      <c r="K77" s="14" t="s">
        <v>19</v>
      </c>
      <c r="L77" s="12" t="s">
        <v>56</v>
      </c>
      <c r="M77" s="12" t="s">
        <v>91</v>
      </c>
      <c r="N77" s="12" t="s">
        <v>57</v>
      </c>
      <c r="O77" s="12" t="s">
        <v>51</v>
      </c>
      <c r="P77" s="12" t="s">
        <v>52</v>
      </c>
      <c r="R77" s="14" t="s">
        <v>19</v>
      </c>
      <c r="S77" s="12" t="s">
        <v>56</v>
      </c>
      <c r="T77" s="12" t="s">
        <v>91</v>
      </c>
      <c r="U77" s="12" t="s">
        <v>57</v>
      </c>
      <c r="V77" s="12" t="s">
        <v>51</v>
      </c>
      <c r="W77" s="12" t="s">
        <v>52</v>
      </c>
      <c r="Y77" s="14" t="s">
        <v>19</v>
      </c>
      <c r="Z77" s="12" t="s">
        <v>56</v>
      </c>
      <c r="AA77" s="12" t="s">
        <v>91</v>
      </c>
      <c r="AB77" s="12" t="s">
        <v>57</v>
      </c>
      <c r="AC77" s="12" t="s">
        <v>51</v>
      </c>
      <c r="AD77" s="12" t="s">
        <v>52</v>
      </c>
      <c r="AF77" s="14" t="s">
        <v>19</v>
      </c>
      <c r="AG77" s="12" t="s">
        <v>56</v>
      </c>
      <c r="AH77" s="12" t="s">
        <v>91</v>
      </c>
      <c r="AI77" s="12" t="s">
        <v>57</v>
      </c>
      <c r="AJ77" s="12" t="s">
        <v>51</v>
      </c>
      <c r="AK77" s="12" t="s">
        <v>52</v>
      </c>
      <c r="AM77" s="14" t="s">
        <v>19</v>
      </c>
      <c r="AN77" s="12" t="s">
        <v>56</v>
      </c>
      <c r="AO77" s="12" t="s">
        <v>91</v>
      </c>
      <c r="AP77" s="12" t="s">
        <v>57</v>
      </c>
      <c r="AQ77" s="12" t="s">
        <v>51</v>
      </c>
      <c r="AR77" s="12" t="s">
        <v>52</v>
      </c>
    </row>
    <row r="78" spans="2:44" ht="12.75" customHeight="1" x14ac:dyDescent="0.25">
      <c r="B78" s="57" t="s">
        <v>22</v>
      </c>
      <c r="C78" s="15" t="s">
        <v>19</v>
      </c>
      <c r="D78" s="2">
        <v>1422</v>
      </c>
      <c r="E78" s="2">
        <v>493</v>
      </c>
      <c r="F78" s="2">
        <v>245</v>
      </c>
      <c r="G78" s="2">
        <v>288</v>
      </c>
      <c r="H78" s="2">
        <v>258</v>
      </c>
      <c r="I78" s="2">
        <v>138</v>
      </c>
      <c r="K78" s="2">
        <v>1422</v>
      </c>
      <c r="L78" s="2">
        <v>481</v>
      </c>
      <c r="M78" s="2">
        <v>205</v>
      </c>
      <c r="N78" s="2">
        <v>246</v>
      </c>
      <c r="O78" s="2">
        <v>287</v>
      </c>
      <c r="P78" s="2">
        <v>203</v>
      </c>
      <c r="R78" s="2">
        <v>1422</v>
      </c>
      <c r="S78" s="2">
        <v>501</v>
      </c>
      <c r="T78" s="2">
        <v>245</v>
      </c>
      <c r="U78" s="2">
        <v>424</v>
      </c>
      <c r="V78" s="2">
        <v>163</v>
      </c>
      <c r="W78" s="2">
        <v>89</v>
      </c>
      <c r="Y78" s="2">
        <v>1422</v>
      </c>
      <c r="Z78" s="2">
        <v>449</v>
      </c>
      <c r="AA78" s="2">
        <v>220</v>
      </c>
      <c r="AB78" s="2">
        <v>383</v>
      </c>
      <c r="AC78" s="2">
        <v>185</v>
      </c>
      <c r="AD78" s="2">
        <v>185</v>
      </c>
      <c r="AF78" s="2">
        <f>SUM(AG78:AK78)</f>
        <v>1422</v>
      </c>
      <c r="AG78" s="2">
        <f>SUM(AG79:AG80)</f>
        <v>439</v>
      </c>
      <c r="AH78" s="2">
        <f t="shared" ref="AH78:AK78" si="235">SUM(AH79:AH80)</f>
        <v>194</v>
      </c>
      <c r="AI78" s="2">
        <f t="shared" si="235"/>
        <v>345</v>
      </c>
      <c r="AJ78" s="2">
        <f t="shared" si="235"/>
        <v>260</v>
      </c>
      <c r="AK78" s="2">
        <f t="shared" si="235"/>
        <v>184</v>
      </c>
      <c r="AM78" s="2">
        <v>1422</v>
      </c>
      <c r="AN78" s="2">
        <v>439</v>
      </c>
      <c r="AO78" s="2">
        <v>194</v>
      </c>
      <c r="AP78" s="2">
        <v>345</v>
      </c>
      <c r="AQ78" s="2">
        <v>260</v>
      </c>
      <c r="AR78" s="2">
        <v>184</v>
      </c>
    </row>
    <row r="79" spans="2:44" ht="12.75" customHeight="1" x14ac:dyDescent="0.25">
      <c r="B79" s="58"/>
      <c r="C79" s="4" t="s">
        <v>3</v>
      </c>
      <c r="D79" s="2">
        <v>698</v>
      </c>
      <c r="E79" s="3">
        <v>179</v>
      </c>
      <c r="F79" s="3">
        <v>119</v>
      </c>
      <c r="G79" s="3">
        <v>146</v>
      </c>
      <c r="H79" s="3">
        <v>165</v>
      </c>
      <c r="I79" s="3">
        <v>89</v>
      </c>
      <c r="K79" s="2">
        <v>698</v>
      </c>
      <c r="L79" s="3">
        <v>136</v>
      </c>
      <c r="M79" s="3">
        <v>81</v>
      </c>
      <c r="N79" s="3">
        <v>137</v>
      </c>
      <c r="O79" s="3">
        <v>206</v>
      </c>
      <c r="P79" s="3">
        <v>138</v>
      </c>
      <c r="R79" s="2">
        <v>698</v>
      </c>
      <c r="S79" s="3">
        <v>220</v>
      </c>
      <c r="T79" s="3">
        <v>129</v>
      </c>
      <c r="U79" s="3">
        <v>191</v>
      </c>
      <c r="V79" s="3">
        <v>106</v>
      </c>
      <c r="W79" s="3">
        <v>52</v>
      </c>
      <c r="Y79" s="2">
        <v>698</v>
      </c>
      <c r="Z79" s="3">
        <v>176</v>
      </c>
      <c r="AA79" s="3">
        <v>102</v>
      </c>
      <c r="AB79" s="3">
        <v>182</v>
      </c>
      <c r="AC79" s="3">
        <v>121</v>
      </c>
      <c r="AD79" s="3">
        <v>117</v>
      </c>
      <c r="AF79" s="2">
        <v>698</v>
      </c>
      <c r="AG79" s="3">
        <v>135</v>
      </c>
      <c r="AH79" s="3">
        <v>69</v>
      </c>
      <c r="AI79" s="3">
        <v>176</v>
      </c>
      <c r="AJ79" s="3">
        <v>179</v>
      </c>
      <c r="AK79" s="3">
        <v>139</v>
      </c>
      <c r="AM79" s="2">
        <v>698</v>
      </c>
      <c r="AN79" s="3">
        <v>135</v>
      </c>
      <c r="AO79" s="3">
        <v>69</v>
      </c>
      <c r="AP79" s="3">
        <v>176</v>
      </c>
      <c r="AQ79" s="3">
        <v>179</v>
      </c>
      <c r="AR79" s="3">
        <v>139</v>
      </c>
    </row>
    <row r="80" spans="2:44" ht="12.75" customHeight="1" x14ac:dyDescent="0.25">
      <c r="B80" s="59"/>
      <c r="C80" s="4" t="s">
        <v>4</v>
      </c>
      <c r="D80" s="2">
        <v>724</v>
      </c>
      <c r="E80" s="3">
        <v>314</v>
      </c>
      <c r="F80" s="3">
        <v>126</v>
      </c>
      <c r="G80" s="3">
        <v>142</v>
      </c>
      <c r="H80" s="3">
        <v>93</v>
      </c>
      <c r="I80" s="3">
        <v>49</v>
      </c>
      <c r="K80" s="2">
        <v>724</v>
      </c>
      <c r="L80" s="3">
        <v>345</v>
      </c>
      <c r="M80" s="3">
        <v>124</v>
      </c>
      <c r="N80" s="3">
        <v>109</v>
      </c>
      <c r="O80" s="3">
        <v>81</v>
      </c>
      <c r="P80" s="3">
        <v>65</v>
      </c>
      <c r="R80" s="2">
        <v>724</v>
      </c>
      <c r="S80" s="3">
        <v>281</v>
      </c>
      <c r="T80" s="3">
        <v>116</v>
      </c>
      <c r="U80" s="3">
        <v>233</v>
      </c>
      <c r="V80" s="3">
        <v>57</v>
      </c>
      <c r="W80" s="3">
        <v>37</v>
      </c>
      <c r="Y80" s="2">
        <v>724</v>
      </c>
      <c r="Z80" s="3">
        <v>273</v>
      </c>
      <c r="AA80" s="3">
        <v>118</v>
      </c>
      <c r="AB80" s="3">
        <v>201</v>
      </c>
      <c r="AC80" s="3">
        <v>64</v>
      </c>
      <c r="AD80" s="3">
        <v>68</v>
      </c>
      <c r="AF80" s="2">
        <v>724</v>
      </c>
      <c r="AG80" s="3">
        <v>304</v>
      </c>
      <c r="AH80" s="3">
        <v>125</v>
      </c>
      <c r="AI80" s="3">
        <v>169</v>
      </c>
      <c r="AJ80" s="3">
        <v>81</v>
      </c>
      <c r="AK80" s="3">
        <v>45</v>
      </c>
      <c r="AM80" s="2">
        <v>724</v>
      </c>
      <c r="AN80" s="3">
        <v>304</v>
      </c>
      <c r="AO80" s="3">
        <v>125</v>
      </c>
      <c r="AP80" s="3">
        <v>169</v>
      </c>
      <c r="AQ80" s="3">
        <v>81</v>
      </c>
      <c r="AR80" s="3">
        <v>45</v>
      </c>
    </row>
    <row r="81" spans="2:44" ht="12.75" customHeight="1" x14ac:dyDescent="0.25">
      <c r="B81" s="57" t="s">
        <v>23</v>
      </c>
      <c r="C81" s="4" t="s">
        <v>5</v>
      </c>
      <c r="D81" s="2">
        <v>199</v>
      </c>
      <c r="E81" s="3">
        <v>25</v>
      </c>
      <c r="F81" s="3">
        <v>24</v>
      </c>
      <c r="G81" s="3">
        <v>32</v>
      </c>
      <c r="H81" s="3">
        <v>85</v>
      </c>
      <c r="I81" s="3">
        <v>33</v>
      </c>
      <c r="K81" s="2">
        <v>199</v>
      </c>
      <c r="L81" s="3">
        <v>23</v>
      </c>
      <c r="M81" s="3">
        <v>24</v>
      </c>
      <c r="N81" s="3">
        <v>16</v>
      </c>
      <c r="O81" s="3">
        <v>91</v>
      </c>
      <c r="P81" s="3">
        <v>45</v>
      </c>
      <c r="R81" s="2">
        <v>199</v>
      </c>
      <c r="S81" s="3">
        <v>77</v>
      </c>
      <c r="T81" s="3">
        <v>39</v>
      </c>
      <c r="U81" s="3">
        <v>41</v>
      </c>
      <c r="V81" s="3">
        <v>38</v>
      </c>
      <c r="W81" s="3">
        <v>4</v>
      </c>
      <c r="Y81" s="2">
        <v>199</v>
      </c>
      <c r="Z81" s="3">
        <v>44</v>
      </c>
      <c r="AA81" s="3">
        <v>29</v>
      </c>
      <c r="AB81" s="3">
        <v>43</v>
      </c>
      <c r="AC81" s="3">
        <v>53</v>
      </c>
      <c r="AD81" s="3">
        <v>30</v>
      </c>
      <c r="AF81" s="2">
        <v>199</v>
      </c>
      <c r="AG81" s="3">
        <v>34</v>
      </c>
      <c r="AH81" s="3">
        <v>20</v>
      </c>
      <c r="AI81" s="3">
        <v>38</v>
      </c>
      <c r="AJ81" s="3">
        <v>81</v>
      </c>
      <c r="AK81" s="3">
        <v>26</v>
      </c>
      <c r="AM81" s="2">
        <v>199</v>
      </c>
      <c r="AN81" s="3">
        <v>34</v>
      </c>
      <c r="AO81" s="3">
        <v>20</v>
      </c>
      <c r="AP81" s="3">
        <v>38</v>
      </c>
      <c r="AQ81" s="3">
        <v>81</v>
      </c>
      <c r="AR81" s="3">
        <v>26</v>
      </c>
    </row>
    <row r="82" spans="2:44" ht="12.75" customHeight="1" x14ac:dyDescent="0.25">
      <c r="B82" s="58"/>
      <c r="C82" s="4" t="s">
        <v>6</v>
      </c>
      <c r="D82" s="2">
        <v>332</v>
      </c>
      <c r="E82" s="3">
        <v>109</v>
      </c>
      <c r="F82" s="3">
        <v>62</v>
      </c>
      <c r="G82" s="3">
        <v>97</v>
      </c>
      <c r="H82" s="3">
        <v>54</v>
      </c>
      <c r="I82" s="3">
        <v>10</v>
      </c>
      <c r="K82" s="2">
        <v>332</v>
      </c>
      <c r="L82" s="3">
        <v>101</v>
      </c>
      <c r="M82" s="3">
        <v>56</v>
      </c>
      <c r="N82" s="3">
        <v>85</v>
      </c>
      <c r="O82" s="3">
        <v>67</v>
      </c>
      <c r="P82" s="3">
        <v>23</v>
      </c>
      <c r="R82" s="2">
        <v>332</v>
      </c>
      <c r="S82" s="3">
        <v>104</v>
      </c>
      <c r="T82" s="3">
        <v>68</v>
      </c>
      <c r="U82" s="3">
        <v>120</v>
      </c>
      <c r="V82" s="3">
        <v>28</v>
      </c>
      <c r="W82" s="3">
        <v>12</v>
      </c>
      <c r="Y82" s="2">
        <v>332</v>
      </c>
      <c r="Z82" s="3">
        <v>93</v>
      </c>
      <c r="AA82" s="3">
        <v>54</v>
      </c>
      <c r="AB82" s="3">
        <v>116</v>
      </c>
      <c r="AC82" s="3">
        <v>35</v>
      </c>
      <c r="AD82" s="3">
        <v>34</v>
      </c>
      <c r="AF82" s="2">
        <v>332</v>
      </c>
      <c r="AG82" s="3">
        <v>94</v>
      </c>
      <c r="AH82" s="3">
        <v>48</v>
      </c>
      <c r="AI82" s="3">
        <v>118</v>
      </c>
      <c r="AJ82" s="3">
        <v>46</v>
      </c>
      <c r="AK82" s="3">
        <v>26</v>
      </c>
      <c r="AM82" s="2">
        <v>332</v>
      </c>
      <c r="AN82" s="3">
        <v>94</v>
      </c>
      <c r="AO82" s="3">
        <v>48</v>
      </c>
      <c r="AP82" s="3">
        <v>118</v>
      </c>
      <c r="AQ82" s="3">
        <v>46</v>
      </c>
      <c r="AR82" s="3">
        <v>26</v>
      </c>
    </row>
    <row r="83" spans="2:44" ht="12.75" customHeight="1" x14ac:dyDescent="0.25">
      <c r="B83" s="58"/>
      <c r="C83" s="4" t="s">
        <v>7</v>
      </c>
      <c r="D83" s="2">
        <v>427</v>
      </c>
      <c r="E83" s="3">
        <v>179</v>
      </c>
      <c r="F83" s="3">
        <v>80</v>
      </c>
      <c r="G83" s="3">
        <v>92</v>
      </c>
      <c r="H83" s="3">
        <v>62</v>
      </c>
      <c r="I83" s="3">
        <v>14</v>
      </c>
      <c r="K83" s="2">
        <v>427</v>
      </c>
      <c r="L83" s="3">
        <v>152</v>
      </c>
      <c r="M83" s="3">
        <v>74</v>
      </c>
      <c r="N83" s="3">
        <v>93</v>
      </c>
      <c r="O83" s="3">
        <v>70</v>
      </c>
      <c r="P83" s="3">
        <v>38</v>
      </c>
      <c r="R83" s="2">
        <v>427</v>
      </c>
      <c r="S83" s="3">
        <v>155</v>
      </c>
      <c r="T83" s="3">
        <v>72</v>
      </c>
      <c r="U83" s="3">
        <v>148</v>
      </c>
      <c r="V83" s="3">
        <v>38</v>
      </c>
      <c r="W83" s="3">
        <v>14</v>
      </c>
      <c r="Y83" s="2">
        <v>427</v>
      </c>
      <c r="Z83" s="3">
        <v>143</v>
      </c>
      <c r="AA83" s="3">
        <v>75</v>
      </c>
      <c r="AB83" s="3">
        <v>130</v>
      </c>
      <c r="AC83" s="3">
        <v>38</v>
      </c>
      <c r="AD83" s="3">
        <v>41</v>
      </c>
      <c r="AF83" s="2">
        <v>427</v>
      </c>
      <c r="AG83" s="3">
        <v>143</v>
      </c>
      <c r="AH83" s="3">
        <v>66</v>
      </c>
      <c r="AI83" s="3">
        <v>116</v>
      </c>
      <c r="AJ83" s="3">
        <v>69</v>
      </c>
      <c r="AK83" s="3">
        <v>33</v>
      </c>
      <c r="AM83" s="2">
        <v>427</v>
      </c>
      <c r="AN83" s="3">
        <v>143</v>
      </c>
      <c r="AO83" s="3">
        <v>66</v>
      </c>
      <c r="AP83" s="3">
        <v>116</v>
      </c>
      <c r="AQ83" s="3">
        <v>69</v>
      </c>
      <c r="AR83" s="3">
        <v>33</v>
      </c>
    </row>
    <row r="84" spans="2:44" ht="12.75" customHeight="1" x14ac:dyDescent="0.25">
      <c r="B84" s="59"/>
      <c r="C84" s="4" t="s">
        <v>8</v>
      </c>
      <c r="D84" s="2">
        <v>464</v>
      </c>
      <c r="E84" s="3">
        <v>180</v>
      </c>
      <c r="F84" s="3">
        <v>79</v>
      </c>
      <c r="G84" s="3">
        <v>67</v>
      </c>
      <c r="H84" s="3">
        <v>57</v>
      </c>
      <c r="I84" s="3">
        <v>81</v>
      </c>
      <c r="K84" s="2">
        <v>464</v>
      </c>
      <c r="L84" s="3">
        <v>205</v>
      </c>
      <c r="M84" s="3">
        <v>51</v>
      </c>
      <c r="N84" s="3">
        <v>52</v>
      </c>
      <c r="O84" s="3">
        <v>59</v>
      </c>
      <c r="P84" s="3">
        <v>97</v>
      </c>
      <c r="R84" s="2">
        <v>464</v>
      </c>
      <c r="S84" s="3">
        <v>165</v>
      </c>
      <c r="T84" s="3">
        <v>66</v>
      </c>
      <c r="U84" s="3">
        <v>115</v>
      </c>
      <c r="V84" s="3">
        <v>59</v>
      </c>
      <c r="W84" s="3">
        <v>59</v>
      </c>
      <c r="Y84" s="2">
        <v>464</v>
      </c>
      <c r="Z84" s="3">
        <v>169</v>
      </c>
      <c r="AA84" s="3">
        <v>62</v>
      </c>
      <c r="AB84" s="3">
        <v>94</v>
      </c>
      <c r="AC84" s="3">
        <v>59</v>
      </c>
      <c r="AD84" s="3">
        <v>80</v>
      </c>
      <c r="AF84" s="2">
        <v>464</v>
      </c>
      <c r="AG84" s="3">
        <v>168</v>
      </c>
      <c r="AH84" s="3">
        <v>60</v>
      </c>
      <c r="AI84" s="3">
        <v>73</v>
      </c>
      <c r="AJ84" s="3">
        <v>64</v>
      </c>
      <c r="AK84" s="3">
        <v>99</v>
      </c>
      <c r="AM84" s="2">
        <v>464</v>
      </c>
      <c r="AN84" s="3">
        <v>168</v>
      </c>
      <c r="AO84" s="3">
        <v>60</v>
      </c>
      <c r="AP84" s="3">
        <v>73</v>
      </c>
      <c r="AQ84" s="3">
        <v>64</v>
      </c>
      <c r="AR84" s="3">
        <v>99</v>
      </c>
    </row>
    <row r="85" spans="2:44" ht="12.75" customHeight="1" x14ac:dyDescent="0.25">
      <c r="B85" s="57" t="s">
        <v>24</v>
      </c>
      <c r="C85" s="4" t="s">
        <v>9</v>
      </c>
      <c r="D85" s="2">
        <v>250</v>
      </c>
      <c r="E85" s="3">
        <v>85</v>
      </c>
      <c r="F85" s="3">
        <v>51</v>
      </c>
      <c r="G85" s="3">
        <v>41</v>
      </c>
      <c r="H85" s="3">
        <v>29</v>
      </c>
      <c r="I85" s="3">
        <v>44</v>
      </c>
      <c r="K85" s="2">
        <v>250</v>
      </c>
      <c r="L85" s="3">
        <v>97</v>
      </c>
      <c r="M85" s="3">
        <v>44</v>
      </c>
      <c r="N85" s="3">
        <v>29</v>
      </c>
      <c r="O85" s="3">
        <v>25</v>
      </c>
      <c r="P85" s="3">
        <v>55</v>
      </c>
      <c r="R85" s="2">
        <v>250</v>
      </c>
      <c r="S85" s="3">
        <v>80</v>
      </c>
      <c r="T85" s="3">
        <v>43</v>
      </c>
      <c r="U85" s="3">
        <v>66</v>
      </c>
      <c r="V85" s="3">
        <v>25</v>
      </c>
      <c r="W85" s="3">
        <v>36</v>
      </c>
      <c r="Y85" s="2">
        <v>250</v>
      </c>
      <c r="Z85" s="3">
        <v>80</v>
      </c>
      <c r="AA85" s="3">
        <v>40</v>
      </c>
      <c r="AB85" s="3">
        <v>56</v>
      </c>
      <c r="AC85" s="3">
        <v>25</v>
      </c>
      <c r="AD85" s="3">
        <v>49</v>
      </c>
      <c r="AF85" s="2">
        <v>250</v>
      </c>
      <c r="AG85" s="3">
        <v>79</v>
      </c>
      <c r="AH85" s="3">
        <v>47</v>
      </c>
      <c r="AI85" s="3">
        <v>46</v>
      </c>
      <c r="AJ85" s="3">
        <v>26</v>
      </c>
      <c r="AK85" s="3">
        <v>52</v>
      </c>
      <c r="AM85" s="2">
        <v>250</v>
      </c>
      <c r="AN85" s="3">
        <v>79</v>
      </c>
      <c r="AO85" s="3">
        <v>47</v>
      </c>
      <c r="AP85" s="3">
        <v>46</v>
      </c>
      <c r="AQ85" s="3">
        <v>26</v>
      </c>
      <c r="AR85" s="3">
        <v>52</v>
      </c>
    </row>
    <row r="86" spans="2:44" ht="12.75" customHeight="1" x14ac:dyDescent="0.25">
      <c r="B86" s="58"/>
      <c r="C86" s="4" t="s">
        <v>10</v>
      </c>
      <c r="D86" s="2">
        <v>983</v>
      </c>
      <c r="E86" s="3">
        <v>350</v>
      </c>
      <c r="F86" s="3">
        <v>151</v>
      </c>
      <c r="G86" s="3">
        <v>204</v>
      </c>
      <c r="H86" s="3">
        <v>195</v>
      </c>
      <c r="I86" s="3">
        <v>83</v>
      </c>
      <c r="K86" s="2">
        <v>983</v>
      </c>
      <c r="L86" s="3">
        <v>339</v>
      </c>
      <c r="M86" s="3">
        <v>127</v>
      </c>
      <c r="N86" s="3">
        <v>173</v>
      </c>
      <c r="O86" s="3">
        <v>222</v>
      </c>
      <c r="P86" s="3">
        <v>122</v>
      </c>
      <c r="R86" s="2">
        <v>983</v>
      </c>
      <c r="S86" s="3">
        <v>359</v>
      </c>
      <c r="T86" s="3">
        <v>164</v>
      </c>
      <c r="U86" s="3">
        <v>287</v>
      </c>
      <c r="V86" s="3">
        <v>125</v>
      </c>
      <c r="W86" s="3">
        <v>48</v>
      </c>
      <c r="Y86" s="2">
        <v>983</v>
      </c>
      <c r="Z86" s="3">
        <v>317</v>
      </c>
      <c r="AA86" s="3">
        <v>149</v>
      </c>
      <c r="AB86" s="3">
        <v>266</v>
      </c>
      <c r="AC86" s="3">
        <v>141</v>
      </c>
      <c r="AD86" s="3">
        <v>110</v>
      </c>
      <c r="AF86" s="2">
        <v>983</v>
      </c>
      <c r="AG86" s="3">
        <v>315</v>
      </c>
      <c r="AH86" s="3">
        <v>123</v>
      </c>
      <c r="AI86" s="3">
        <v>246</v>
      </c>
      <c r="AJ86" s="3">
        <v>193</v>
      </c>
      <c r="AK86" s="3">
        <v>106</v>
      </c>
      <c r="AM86" s="2">
        <v>983</v>
      </c>
      <c r="AN86" s="3">
        <v>315</v>
      </c>
      <c r="AO86" s="3">
        <v>123</v>
      </c>
      <c r="AP86" s="3">
        <v>246</v>
      </c>
      <c r="AQ86" s="3">
        <v>193</v>
      </c>
      <c r="AR86" s="3">
        <v>106</v>
      </c>
    </row>
    <row r="87" spans="2:44" ht="12.75" customHeight="1" x14ac:dyDescent="0.25">
      <c r="B87" s="58"/>
      <c r="C87" s="4" t="s">
        <v>11</v>
      </c>
      <c r="D87" s="2">
        <v>189</v>
      </c>
      <c r="E87" s="3">
        <v>58</v>
      </c>
      <c r="F87" s="3">
        <v>43</v>
      </c>
      <c r="G87" s="3">
        <v>43</v>
      </c>
      <c r="H87" s="3">
        <v>34</v>
      </c>
      <c r="I87" s="3">
        <v>11</v>
      </c>
      <c r="K87" s="2">
        <v>189</v>
      </c>
      <c r="L87" s="3">
        <v>45</v>
      </c>
      <c r="M87" s="3">
        <v>34</v>
      </c>
      <c r="N87" s="3">
        <v>44</v>
      </c>
      <c r="O87" s="3">
        <v>40</v>
      </c>
      <c r="P87" s="3">
        <v>26</v>
      </c>
      <c r="R87" s="2">
        <v>189</v>
      </c>
      <c r="S87" s="3">
        <v>62</v>
      </c>
      <c r="T87" s="3">
        <v>38</v>
      </c>
      <c r="U87" s="3">
        <v>71</v>
      </c>
      <c r="V87" s="3">
        <v>13</v>
      </c>
      <c r="W87" s="3">
        <v>5</v>
      </c>
      <c r="Y87" s="2">
        <v>189</v>
      </c>
      <c r="Z87" s="3">
        <v>52</v>
      </c>
      <c r="AA87" s="3">
        <v>31</v>
      </c>
      <c r="AB87" s="3">
        <v>61</v>
      </c>
      <c r="AC87" s="3">
        <v>19</v>
      </c>
      <c r="AD87" s="3">
        <v>26</v>
      </c>
      <c r="AF87" s="2">
        <v>189</v>
      </c>
      <c r="AG87" s="3">
        <v>45</v>
      </c>
      <c r="AH87" s="3">
        <v>24</v>
      </c>
      <c r="AI87" s="3">
        <v>53</v>
      </c>
      <c r="AJ87" s="3">
        <v>41</v>
      </c>
      <c r="AK87" s="3">
        <v>26</v>
      </c>
      <c r="AM87" s="2">
        <v>189</v>
      </c>
      <c r="AN87" s="3">
        <v>45</v>
      </c>
      <c r="AO87" s="3">
        <v>24</v>
      </c>
      <c r="AP87" s="3">
        <v>53</v>
      </c>
      <c r="AQ87" s="3">
        <v>41</v>
      </c>
      <c r="AR87" s="3">
        <v>26</v>
      </c>
    </row>
    <row r="88" spans="2:44" ht="12.75" customHeight="1" x14ac:dyDescent="0.25">
      <c r="B88" s="57" t="s">
        <v>41</v>
      </c>
      <c r="C88" s="4" t="s">
        <v>38</v>
      </c>
      <c r="D88" s="2">
        <v>1355</v>
      </c>
      <c r="E88" s="3">
        <v>465</v>
      </c>
      <c r="F88" s="3">
        <v>234</v>
      </c>
      <c r="G88" s="3">
        <v>271</v>
      </c>
      <c r="H88" s="3">
        <v>249</v>
      </c>
      <c r="I88" s="3">
        <v>136</v>
      </c>
      <c r="K88" s="2">
        <v>1355</v>
      </c>
      <c r="L88" s="3">
        <v>452</v>
      </c>
      <c r="M88" s="3">
        <v>193</v>
      </c>
      <c r="N88" s="3">
        <v>237</v>
      </c>
      <c r="O88" s="3">
        <v>276</v>
      </c>
      <c r="P88" s="3">
        <v>197</v>
      </c>
      <c r="R88" s="2">
        <v>1355</v>
      </c>
      <c r="S88" s="3">
        <v>478</v>
      </c>
      <c r="T88" s="3">
        <v>236</v>
      </c>
      <c r="U88" s="3">
        <v>402</v>
      </c>
      <c r="V88" s="3">
        <v>153</v>
      </c>
      <c r="W88" s="3">
        <v>86</v>
      </c>
      <c r="Y88" s="2">
        <v>1355</v>
      </c>
      <c r="Z88" s="3">
        <v>428</v>
      </c>
      <c r="AA88" s="3">
        <v>209</v>
      </c>
      <c r="AB88" s="3">
        <v>360</v>
      </c>
      <c r="AC88" s="3">
        <v>179</v>
      </c>
      <c r="AD88" s="3">
        <v>179</v>
      </c>
      <c r="AF88" s="2">
        <v>1355</v>
      </c>
      <c r="AG88" s="3">
        <v>416</v>
      </c>
      <c r="AH88" s="3">
        <v>184</v>
      </c>
      <c r="AI88" s="3">
        <v>326</v>
      </c>
      <c r="AJ88" s="3">
        <v>251</v>
      </c>
      <c r="AK88" s="3">
        <v>178</v>
      </c>
      <c r="AM88" s="2">
        <v>1355</v>
      </c>
      <c r="AN88" s="3">
        <v>416</v>
      </c>
      <c r="AO88" s="3">
        <v>184</v>
      </c>
      <c r="AP88" s="3">
        <v>326</v>
      </c>
      <c r="AQ88" s="3">
        <v>251</v>
      </c>
      <c r="AR88" s="3">
        <v>178</v>
      </c>
    </row>
    <row r="89" spans="2:44" ht="12.75" customHeight="1" x14ac:dyDescent="0.25">
      <c r="B89" s="59"/>
      <c r="C89" s="4" t="s">
        <v>39</v>
      </c>
      <c r="D89" s="2">
        <v>67</v>
      </c>
      <c r="E89" s="3">
        <v>28</v>
      </c>
      <c r="F89" s="3">
        <v>11</v>
      </c>
      <c r="G89" s="3">
        <v>17</v>
      </c>
      <c r="H89" s="3">
        <v>9</v>
      </c>
      <c r="I89" s="3">
        <v>2</v>
      </c>
      <c r="K89" s="2">
        <v>67</v>
      </c>
      <c r="L89" s="3">
        <v>29</v>
      </c>
      <c r="M89" s="3">
        <v>12</v>
      </c>
      <c r="N89" s="3">
        <v>9</v>
      </c>
      <c r="O89" s="3">
        <v>11</v>
      </c>
      <c r="P89" s="3">
        <v>6</v>
      </c>
      <c r="R89" s="2">
        <v>67</v>
      </c>
      <c r="S89" s="3">
        <v>23</v>
      </c>
      <c r="T89" s="3">
        <v>9</v>
      </c>
      <c r="U89" s="3">
        <v>22</v>
      </c>
      <c r="V89" s="3">
        <v>10</v>
      </c>
      <c r="W89" s="3">
        <v>3</v>
      </c>
      <c r="Y89" s="2">
        <v>67</v>
      </c>
      <c r="Z89" s="3">
        <v>21</v>
      </c>
      <c r="AA89" s="3">
        <v>11</v>
      </c>
      <c r="AB89" s="3">
        <v>23</v>
      </c>
      <c r="AC89" s="3">
        <v>6</v>
      </c>
      <c r="AD89" s="3">
        <v>6</v>
      </c>
      <c r="AF89" s="2">
        <v>67</v>
      </c>
      <c r="AG89" s="3">
        <v>23</v>
      </c>
      <c r="AH89" s="3">
        <v>10</v>
      </c>
      <c r="AI89" s="3">
        <v>19</v>
      </c>
      <c r="AJ89" s="3">
        <v>9</v>
      </c>
      <c r="AK89" s="3">
        <v>6</v>
      </c>
      <c r="AM89" s="2">
        <v>67</v>
      </c>
      <c r="AN89" s="3">
        <v>23</v>
      </c>
      <c r="AO89" s="3">
        <v>10</v>
      </c>
      <c r="AP89" s="3">
        <v>19</v>
      </c>
      <c r="AQ89" s="3">
        <v>9</v>
      </c>
      <c r="AR89" s="3">
        <v>6</v>
      </c>
    </row>
    <row r="90" spans="2:44" ht="12.75" customHeight="1" x14ac:dyDescent="0.25">
      <c r="B90" s="57" t="s">
        <v>26</v>
      </c>
      <c r="C90" s="4" t="s">
        <v>12</v>
      </c>
      <c r="D90" s="2">
        <v>348</v>
      </c>
      <c r="E90" s="3">
        <v>102</v>
      </c>
      <c r="F90" s="3">
        <v>72</v>
      </c>
      <c r="G90" s="3">
        <v>74</v>
      </c>
      <c r="H90" s="3">
        <v>69</v>
      </c>
      <c r="I90" s="3">
        <v>31</v>
      </c>
      <c r="K90" s="2">
        <v>348</v>
      </c>
      <c r="L90" s="3">
        <v>108</v>
      </c>
      <c r="M90" s="3">
        <v>58</v>
      </c>
      <c r="N90" s="3">
        <v>63</v>
      </c>
      <c r="O90" s="3">
        <v>73</v>
      </c>
      <c r="P90" s="3">
        <v>46</v>
      </c>
      <c r="R90" s="2">
        <v>348</v>
      </c>
      <c r="S90" s="3">
        <v>115</v>
      </c>
      <c r="T90" s="3">
        <v>72</v>
      </c>
      <c r="U90" s="3">
        <v>90</v>
      </c>
      <c r="V90" s="3">
        <v>41</v>
      </c>
      <c r="W90" s="3">
        <v>30</v>
      </c>
      <c r="Y90" s="2">
        <v>348</v>
      </c>
      <c r="Z90" s="3">
        <v>103</v>
      </c>
      <c r="AA90" s="3">
        <v>60</v>
      </c>
      <c r="AB90" s="3">
        <v>85</v>
      </c>
      <c r="AC90" s="3">
        <v>46</v>
      </c>
      <c r="AD90" s="3">
        <v>54</v>
      </c>
      <c r="AF90" s="2">
        <v>348</v>
      </c>
      <c r="AG90" s="3">
        <v>90</v>
      </c>
      <c r="AH90" s="3">
        <v>50</v>
      </c>
      <c r="AI90" s="3">
        <v>84</v>
      </c>
      <c r="AJ90" s="3">
        <v>81</v>
      </c>
      <c r="AK90" s="3">
        <v>43</v>
      </c>
      <c r="AM90" s="2">
        <v>348</v>
      </c>
      <c r="AN90" s="3">
        <v>90</v>
      </c>
      <c r="AO90" s="3">
        <v>50</v>
      </c>
      <c r="AP90" s="3">
        <v>84</v>
      </c>
      <c r="AQ90" s="3">
        <v>81</v>
      </c>
      <c r="AR90" s="3">
        <v>43</v>
      </c>
    </row>
    <row r="91" spans="2:44" ht="12.75" customHeight="1" x14ac:dyDescent="0.25">
      <c r="B91" s="58"/>
      <c r="C91" s="4" t="s">
        <v>13</v>
      </c>
      <c r="D91" s="2">
        <v>534</v>
      </c>
      <c r="E91" s="3">
        <v>178</v>
      </c>
      <c r="F91" s="3">
        <v>86</v>
      </c>
      <c r="G91" s="3">
        <v>115</v>
      </c>
      <c r="H91" s="3">
        <v>91</v>
      </c>
      <c r="I91" s="3">
        <v>64</v>
      </c>
      <c r="K91" s="2">
        <v>534</v>
      </c>
      <c r="L91" s="3">
        <v>168</v>
      </c>
      <c r="M91" s="3">
        <v>78</v>
      </c>
      <c r="N91" s="3">
        <v>95</v>
      </c>
      <c r="O91" s="3">
        <v>109</v>
      </c>
      <c r="P91" s="3">
        <v>84</v>
      </c>
      <c r="R91" s="2">
        <v>534</v>
      </c>
      <c r="S91" s="3">
        <v>173</v>
      </c>
      <c r="T91" s="3">
        <v>91</v>
      </c>
      <c r="U91" s="3">
        <v>175</v>
      </c>
      <c r="V91" s="3">
        <v>60</v>
      </c>
      <c r="W91" s="3">
        <v>35</v>
      </c>
      <c r="Y91" s="2">
        <v>534</v>
      </c>
      <c r="Z91" s="3">
        <v>155</v>
      </c>
      <c r="AA91" s="3">
        <v>83</v>
      </c>
      <c r="AB91" s="3">
        <v>148</v>
      </c>
      <c r="AC91" s="3">
        <v>67</v>
      </c>
      <c r="AD91" s="3">
        <v>81</v>
      </c>
      <c r="AF91" s="2">
        <v>534</v>
      </c>
      <c r="AG91" s="3">
        <v>163</v>
      </c>
      <c r="AH91" s="3">
        <v>74</v>
      </c>
      <c r="AI91" s="3">
        <v>122</v>
      </c>
      <c r="AJ91" s="3">
        <v>93</v>
      </c>
      <c r="AK91" s="3">
        <v>82</v>
      </c>
      <c r="AM91" s="2">
        <v>534</v>
      </c>
      <c r="AN91" s="3">
        <v>163</v>
      </c>
      <c r="AO91" s="3">
        <v>74</v>
      </c>
      <c r="AP91" s="3">
        <v>122</v>
      </c>
      <c r="AQ91" s="3">
        <v>93</v>
      </c>
      <c r="AR91" s="3">
        <v>82</v>
      </c>
    </row>
    <row r="92" spans="2:44" ht="12.75" customHeight="1" x14ac:dyDescent="0.25">
      <c r="B92" s="59"/>
      <c r="C92" s="4" t="s">
        <v>14</v>
      </c>
      <c r="D92" s="2">
        <v>540</v>
      </c>
      <c r="E92" s="3">
        <v>213</v>
      </c>
      <c r="F92" s="3">
        <v>87</v>
      </c>
      <c r="G92" s="3">
        <v>99</v>
      </c>
      <c r="H92" s="3">
        <v>98</v>
      </c>
      <c r="I92" s="3">
        <v>43</v>
      </c>
      <c r="K92" s="2">
        <v>540</v>
      </c>
      <c r="L92" s="3">
        <v>205</v>
      </c>
      <c r="M92" s="3">
        <v>69</v>
      </c>
      <c r="N92" s="3">
        <v>88</v>
      </c>
      <c r="O92" s="3">
        <v>105</v>
      </c>
      <c r="P92" s="3">
        <v>73</v>
      </c>
      <c r="R92" s="2">
        <v>540</v>
      </c>
      <c r="S92" s="3">
        <v>213</v>
      </c>
      <c r="T92" s="3">
        <v>82</v>
      </c>
      <c r="U92" s="3">
        <v>159</v>
      </c>
      <c r="V92" s="3">
        <v>62</v>
      </c>
      <c r="W92" s="3">
        <v>24</v>
      </c>
      <c r="Y92" s="2">
        <v>540</v>
      </c>
      <c r="Z92" s="3">
        <v>191</v>
      </c>
      <c r="AA92" s="3">
        <v>77</v>
      </c>
      <c r="AB92" s="3">
        <v>150</v>
      </c>
      <c r="AC92" s="3">
        <v>72</v>
      </c>
      <c r="AD92" s="3">
        <v>50</v>
      </c>
      <c r="AF92" s="2">
        <v>540</v>
      </c>
      <c r="AG92" s="3">
        <v>186</v>
      </c>
      <c r="AH92" s="3">
        <v>70</v>
      </c>
      <c r="AI92" s="3">
        <v>139</v>
      </c>
      <c r="AJ92" s="3">
        <v>86</v>
      </c>
      <c r="AK92" s="3">
        <v>59</v>
      </c>
      <c r="AM92" s="2">
        <v>540</v>
      </c>
      <c r="AN92" s="3">
        <v>186</v>
      </c>
      <c r="AO92" s="3">
        <v>70</v>
      </c>
      <c r="AP92" s="3">
        <v>139</v>
      </c>
      <c r="AQ92" s="3">
        <v>86</v>
      </c>
      <c r="AR92" s="3">
        <v>59</v>
      </c>
    </row>
    <row r="93" spans="2:44" ht="12.75" customHeight="1" x14ac:dyDescent="0.25">
      <c r="B93" s="57" t="s">
        <v>25</v>
      </c>
      <c r="C93" s="4" t="s">
        <v>15</v>
      </c>
      <c r="D93" s="2">
        <v>270</v>
      </c>
      <c r="E93" s="3">
        <v>96</v>
      </c>
      <c r="F93" s="3">
        <v>49</v>
      </c>
      <c r="G93" s="3">
        <v>53</v>
      </c>
      <c r="H93" s="3">
        <v>45</v>
      </c>
      <c r="I93" s="3">
        <v>27</v>
      </c>
      <c r="K93" s="2">
        <v>270</v>
      </c>
      <c r="L93" s="3">
        <v>83</v>
      </c>
      <c r="M93" s="3">
        <v>47</v>
      </c>
      <c r="N93" s="3">
        <v>49</v>
      </c>
      <c r="O93" s="3">
        <v>56</v>
      </c>
      <c r="P93" s="3">
        <v>35</v>
      </c>
      <c r="R93" s="2">
        <v>270</v>
      </c>
      <c r="S93" s="3">
        <v>93</v>
      </c>
      <c r="T93" s="3">
        <v>55</v>
      </c>
      <c r="U93" s="3">
        <v>70</v>
      </c>
      <c r="V93" s="3">
        <v>33</v>
      </c>
      <c r="W93" s="3">
        <v>19</v>
      </c>
      <c r="Y93" s="2">
        <v>270</v>
      </c>
      <c r="Z93" s="3">
        <v>83</v>
      </c>
      <c r="AA93" s="3">
        <v>43</v>
      </c>
      <c r="AB93" s="3">
        <v>72</v>
      </c>
      <c r="AC93" s="3">
        <v>32</v>
      </c>
      <c r="AD93" s="3">
        <v>40</v>
      </c>
      <c r="AF93" s="2">
        <v>270</v>
      </c>
      <c r="AG93" s="3">
        <v>80</v>
      </c>
      <c r="AH93" s="3">
        <v>40</v>
      </c>
      <c r="AI93" s="3">
        <v>61</v>
      </c>
      <c r="AJ93" s="3">
        <v>61</v>
      </c>
      <c r="AK93" s="3">
        <v>28</v>
      </c>
      <c r="AM93" s="2">
        <v>270</v>
      </c>
      <c r="AN93" s="3">
        <v>80</v>
      </c>
      <c r="AO93" s="3">
        <v>40</v>
      </c>
      <c r="AP93" s="3">
        <v>61</v>
      </c>
      <c r="AQ93" s="3">
        <v>61</v>
      </c>
      <c r="AR93" s="3">
        <v>28</v>
      </c>
    </row>
    <row r="94" spans="2:44" ht="12.75" customHeight="1" x14ac:dyDescent="0.25">
      <c r="B94" s="58"/>
      <c r="C94" s="4" t="s">
        <v>16</v>
      </c>
      <c r="D94" s="2">
        <v>545</v>
      </c>
      <c r="E94" s="3">
        <v>201</v>
      </c>
      <c r="F94" s="3">
        <v>89</v>
      </c>
      <c r="G94" s="3">
        <v>122</v>
      </c>
      <c r="H94" s="3">
        <v>84</v>
      </c>
      <c r="I94" s="3">
        <v>49</v>
      </c>
      <c r="K94" s="2">
        <v>545</v>
      </c>
      <c r="L94" s="3">
        <v>194</v>
      </c>
      <c r="M94" s="3">
        <v>66</v>
      </c>
      <c r="N94" s="3">
        <v>113</v>
      </c>
      <c r="O94" s="3">
        <v>102</v>
      </c>
      <c r="P94" s="3">
        <v>70</v>
      </c>
      <c r="R94" s="2">
        <v>545</v>
      </c>
      <c r="S94" s="3">
        <v>199</v>
      </c>
      <c r="T94" s="3">
        <v>85</v>
      </c>
      <c r="U94" s="3">
        <v>180</v>
      </c>
      <c r="V94" s="3">
        <v>56</v>
      </c>
      <c r="W94" s="3">
        <v>25</v>
      </c>
      <c r="Y94" s="2">
        <v>545</v>
      </c>
      <c r="Z94" s="3">
        <v>177</v>
      </c>
      <c r="AA94" s="3">
        <v>77</v>
      </c>
      <c r="AB94" s="3">
        <v>160</v>
      </c>
      <c r="AC94" s="3">
        <v>66</v>
      </c>
      <c r="AD94" s="3">
        <v>65</v>
      </c>
      <c r="AF94" s="2">
        <v>545</v>
      </c>
      <c r="AG94" s="3">
        <v>167</v>
      </c>
      <c r="AH94" s="3">
        <v>64</v>
      </c>
      <c r="AI94" s="3">
        <v>155</v>
      </c>
      <c r="AJ94" s="3">
        <v>94</v>
      </c>
      <c r="AK94" s="3">
        <v>65</v>
      </c>
      <c r="AM94" s="2">
        <v>545</v>
      </c>
      <c r="AN94" s="3">
        <v>167</v>
      </c>
      <c r="AO94" s="3">
        <v>64</v>
      </c>
      <c r="AP94" s="3">
        <v>155</v>
      </c>
      <c r="AQ94" s="3">
        <v>94</v>
      </c>
      <c r="AR94" s="3">
        <v>65</v>
      </c>
    </row>
    <row r="95" spans="2:44" ht="12.75" customHeight="1" x14ac:dyDescent="0.25">
      <c r="B95" s="58"/>
      <c r="C95" s="4" t="s">
        <v>17</v>
      </c>
      <c r="D95" s="2">
        <v>257</v>
      </c>
      <c r="E95" s="3">
        <v>78</v>
      </c>
      <c r="F95" s="3">
        <v>48</v>
      </c>
      <c r="G95" s="3">
        <v>54</v>
      </c>
      <c r="H95" s="3">
        <v>59</v>
      </c>
      <c r="I95" s="3">
        <v>18</v>
      </c>
      <c r="K95" s="2">
        <v>257</v>
      </c>
      <c r="L95" s="3">
        <v>84</v>
      </c>
      <c r="M95" s="3">
        <v>41</v>
      </c>
      <c r="N95" s="3">
        <v>43</v>
      </c>
      <c r="O95" s="3">
        <v>53</v>
      </c>
      <c r="P95" s="3">
        <v>36</v>
      </c>
      <c r="R95" s="2">
        <v>257</v>
      </c>
      <c r="S95" s="3">
        <v>84</v>
      </c>
      <c r="T95" s="3">
        <v>46</v>
      </c>
      <c r="U95" s="3">
        <v>76</v>
      </c>
      <c r="V95" s="3">
        <v>34</v>
      </c>
      <c r="W95" s="3">
        <v>17</v>
      </c>
      <c r="Y95" s="2">
        <v>257</v>
      </c>
      <c r="Z95" s="3">
        <v>74</v>
      </c>
      <c r="AA95" s="3">
        <v>40</v>
      </c>
      <c r="AB95" s="3">
        <v>75</v>
      </c>
      <c r="AC95" s="3">
        <v>40</v>
      </c>
      <c r="AD95" s="3">
        <v>28</v>
      </c>
      <c r="AF95" s="2">
        <v>257</v>
      </c>
      <c r="AG95" s="3">
        <v>75</v>
      </c>
      <c r="AH95" s="3">
        <v>38</v>
      </c>
      <c r="AI95" s="3">
        <v>66</v>
      </c>
      <c r="AJ95" s="3">
        <v>48</v>
      </c>
      <c r="AK95" s="3">
        <v>30</v>
      </c>
      <c r="AM95" s="2">
        <v>257</v>
      </c>
      <c r="AN95" s="3">
        <v>75</v>
      </c>
      <c r="AO95" s="3">
        <v>38</v>
      </c>
      <c r="AP95" s="3">
        <v>66</v>
      </c>
      <c r="AQ95" s="3">
        <v>48</v>
      </c>
      <c r="AR95" s="3">
        <v>30</v>
      </c>
    </row>
    <row r="96" spans="2:44" ht="15" customHeight="1" x14ac:dyDescent="0.25">
      <c r="B96" s="59"/>
      <c r="C96" s="4" t="s">
        <v>18</v>
      </c>
      <c r="D96" s="2">
        <v>350</v>
      </c>
      <c r="E96" s="3">
        <v>118</v>
      </c>
      <c r="F96" s="3">
        <v>59</v>
      </c>
      <c r="G96" s="3">
        <v>59</v>
      </c>
      <c r="H96" s="3">
        <v>70</v>
      </c>
      <c r="I96" s="3">
        <v>44</v>
      </c>
      <c r="K96" s="2">
        <v>350</v>
      </c>
      <c r="L96" s="3">
        <v>120</v>
      </c>
      <c r="M96" s="3">
        <v>51</v>
      </c>
      <c r="N96" s="3">
        <v>41</v>
      </c>
      <c r="O96" s="3">
        <v>76</v>
      </c>
      <c r="P96" s="3">
        <v>62</v>
      </c>
      <c r="R96" s="2">
        <v>350</v>
      </c>
      <c r="S96" s="3">
        <v>125</v>
      </c>
      <c r="T96" s="3">
        <v>59</v>
      </c>
      <c r="U96" s="3">
        <v>98</v>
      </c>
      <c r="V96" s="3">
        <v>40</v>
      </c>
      <c r="W96" s="3">
        <v>28</v>
      </c>
      <c r="Y96" s="2">
        <v>350</v>
      </c>
      <c r="Z96" s="3">
        <v>115</v>
      </c>
      <c r="AA96" s="3">
        <v>60</v>
      </c>
      <c r="AB96" s="3">
        <v>76</v>
      </c>
      <c r="AC96" s="3">
        <v>47</v>
      </c>
      <c r="AD96" s="3">
        <v>52</v>
      </c>
      <c r="AF96" s="2">
        <v>350</v>
      </c>
      <c r="AG96" s="3">
        <v>117</v>
      </c>
      <c r="AH96" s="3">
        <v>52</v>
      </c>
      <c r="AI96" s="3">
        <v>63</v>
      </c>
      <c r="AJ96" s="3">
        <v>57</v>
      </c>
      <c r="AK96" s="3">
        <v>61</v>
      </c>
      <c r="AM96" s="2">
        <v>350</v>
      </c>
      <c r="AN96" s="3">
        <v>117</v>
      </c>
      <c r="AO96" s="3">
        <v>52</v>
      </c>
      <c r="AP96" s="3">
        <v>63</v>
      </c>
      <c r="AQ96" s="3">
        <v>57</v>
      </c>
      <c r="AR96" s="3">
        <v>61</v>
      </c>
    </row>
    <row r="97" spans="11:11" x14ac:dyDescent="0.25">
      <c r="K97"/>
    </row>
    <row r="119" spans="14:17" x14ac:dyDescent="0.25">
      <c r="N119" s="32"/>
      <c r="O119" s="32"/>
      <c r="P119" s="32"/>
      <c r="Q119" s="32"/>
    </row>
    <row r="120" spans="14:17" x14ac:dyDescent="0.25">
      <c r="N120" s="32"/>
      <c r="O120" s="32"/>
      <c r="P120" s="32"/>
      <c r="Q120" s="32"/>
    </row>
    <row r="121" spans="14:17" x14ac:dyDescent="0.25">
      <c r="N121" s="32"/>
      <c r="O121" s="32"/>
      <c r="P121" s="32"/>
      <c r="Q121" s="32"/>
    </row>
    <row r="122" spans="14:17" x14ac:dyDescent="0.25">
      <c r="N122" s="32"/>
      <c r="O122" s="32"/>
      <c r="P122" s="32"/>
      <c r="Q122" s="32"/>
    </row>
    <row r="123" spans="14:17" x14ac:dyDescent="0.25">
      <c r="N123" s="32"/>
      <c r="O123" s="32"/>
      <c r="P123" s="32"/>
      <c r="Q123" s="32"/>
    </row>
    <row r="124" spans="14:17" x14ac:dyDescent="0.25">
      <c r="N124" s="32"/>
      <c r="O124" s="32"/>
      <c r="P124" s="32"/>
      <c r="Q124" s="32"/>
    </row>
    <row r="125" spans="14:17" x14ac:dyDescent="0.25">
      <c r="N125" s="32"/>
      <c r="O125" s="32"/>
      <c r="P125" s="32"/>
      <c r="Q125" s="32"/>
    </row>
    <row r="126" spans="14:17" x14ac:dyDescent="0.25">
      <c r="N126" s="32"/>
      <c r="O126" s="32"/>
      <c r="P126" s="32"/>
      <c r="Q126" s="32"/>
    </row>
    <row r="127" spans="14:17" x14ac:dyDescent="0.25">
      <c r="N127" s="32"/>
      <c r="O127" s="32"/>
      <c r="P127" s="32"/>
      <c r="Q127" s="32"/>
    </row>
  </sheetData>
  <mergeCells count="52">
    <mergeCell ref="AM76:AR76"/>
    <mergeCell ref="AM4:AR4"/>
    <mergeCell ref="AM28:AR28"/>
    <mergeCell ref="AM52:AR52"/>
    <mergeCell ref="AF76:AK76"/>
    <mergeCell ref="AF4:AK4"/>
    <mergeCell ref="AF28:AK28"/>
    <mergeCell ref="AF52:AK52"/>
    <mergeCell ref="Y4:AD4"/>
    <mergeCell ref="Y28:AD28"/>
    <mergeCell ref="R76:W76"/>
    <mergeCell ref="R52:W52"/>
    <mergeCell ref="R4:W4"/>
    <mergeCell ref="R28:W28"/>
    <mergeCell ref="B57:B60"/>
    <mergeCell ref="B13:B15"/>
    <mergeCell ref="Y76:AD76"/>
    <mergeCell ref="Y52:AD52"/>
    <mergeCell ref="B21:B24"/>
    <mergeCell ref="B76:C77"/>
    <mergeCell ref="B4:C5"/>
    <mergeCell ref="B6:B8"/>
    <mergeCell ref="K76:P76"/>
    <mergeCell ref="K4:P4"/>
    <mergeCell ref="K28:P28"/>
    <mergeCell ref="K52:P52"/>
    <mergeCell ref="B9:B12"/>
    <mergeCell ref="B54:B56"/>
    <mergeCell ref="B28:C29"/>
    <mergeCell ref="B42:B44"/>
    <mergeCell ref="B45:B48"/>
    <mergeCell ref="B61:B63"/>
    <mergeCell ref="B64:B65"/>
    <mergeCell ref="B66:B68"/>
    <mergeCell ref="B69:B72"/>
    <mergeCell ref="B52:C53"/>
    <mergeCell ref="B90:B92"/>
    <mergeCell ref="B93:B96"/>
    <mergeCell ref="D4:I4"/>
    <mergeCell ref="D28:I28"/>
    <mergeCell ref="B30:B32"/>
    <mergeCell ref="B33:B36"/>
    <mergeCell ref="B37:B39"/>
    <mergeCell ref="B40:B41"/>
    <mergeCell ref="D52:I52"/>
    <mergeCell ref="D76:I76"/>
    <mergeCell ref="B78:B80"/>
    <mergeCell ref="B81:B84"/>
    <mergeCell ref="B85:B87"/>
    <mergeCell ref="B88:B89"/>
    <mergeCell ref="B16:B17"/>
    <mergeCell ref="B18:B20"/>
  </mergeCells>
  <conditionalFormatting sqref="D78:I96">
    <cfRule type="cellIs" dxfId="26" priority="7" operator="lessThan">
      <formula>10</formula>
    </cfRule>
  </conditionalFormatting>
  <conditionalFormatting sqref="K78:P96">
    <cfRule type="cellIs" dxfId="25" priority="6" operator="lessThan">
      <formula>10</formula>
    </cfRule>
  </conditionalFormatting>
  <conditionalFormatting sqref="R78:W96">
    <cfRule type="cellIs" dxfId="24" priority="5" operator="lessThan">
      <formula>10</formula>
    </cfRule>
  </conditionalFormatting>
  <conditionalFormatting sqref="Y78:AD96">
    <cfRule type="cellIs" dxfId="23" priority="4" operator="lessThan">
      <formula>10</formula>
    </cfRule>
  </conditionalFormatting>
  <conditionalFormatting sqref="AF78:AK97">
    <cfRule type="cellIs" dxfId="22" priority="3" operator="lessThan">
      <formula>10</formula>
    </cfRule>
  </conditionalFormatting>
  <conditionalFormatting sqref="AM78:AR96">
    <cfRule type="cellIs" dxfId="21" priority="2" operator="lessThan">
      <formula>10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99"/>
  <sheetViews>
    <sheetView showGridLines="0" zoomScaleNormal="100" workbookViewId="0">
      <pane ySplit="6" topLeftCell="A7" activePane="bottomLeft" state="frozen"/>
      <selection pane="bottomLeft" activeCell="D124" sqref="D124"/>
    </sheetView>
  </sheetViews>
  <sheetFormatPr baseColWidth="10" defaultRowHeight="15" x14ac:dyDescent="0.25"/>
  <cols>
    <col min="1" max="1" width="2" style="5" customWidth="1"/>
    <col min="2" max="2" width="15.42578125" style="5" customWidth="1"/>
    <col min="3" max="3" width="11.42578125" style="5"/>
    <col min="4" max="4" width="15.7109375" style="5" customWidth="1"/>
    <col min="5" max="5" width="12.42578125" style="5" customWidth="1"/>
    <col min="6" max="6" width="11.42578125" style="5"/>
    <col min="7" max="7" width="9.140625" style="5" customWidth="1"/>
    <col min="8" max="15" width="11.42578125" style="5"/>
  </cols>
  <sheetData>
    <row r="2" spans="2:16" ht="15.75" x14ac:dyDescent="0.25">
      <c r="B2" s="10" t="s">
        <v>87</v>
      </c>
    </row>
    <row r="4" spans="2:16" ht="12.75" customHeight="1" x14ac:dyDescent="0.25"/>
    <row r="5" spans="2:16" ht="25.5" customHeight="1" x14ac:dyDescent="0.25">
      <c r="B5" s="64" t="s">
        <v>27</v>
      </c>
      <c r="C5" s="65"/>
      <c r="D5" s="68" t="s">
        <v>61</v>
      </c>
      <c r="E5" s="68"/>
      <c r="F5" s="68"/>
      <c r="P5" s="1"/>
    </row>
    <row r="6" spans="2:16" x14ac:dyDescent="0.25">
      <c r="B6" s="66"/>
      <c r="C6" s="67"/>
      <c r="D6" s="13" t="s">
        <v>19</v>
      </c>
      <c r="E6" s="13" t="s">
        <v>20</v>
      </c>
      <c r="F6" s="13" t="s">
        <v>21</v>
      </c>
      <c r="P6" s="1"/>
    </row>
    <row r="7" spans="2:16" ht="12.75" customHeight="1" x14ac:dyDescent="0.25">
      <c r="B7" s="69" t="s">
        <v>22</v>
      </c>
      <c r="C7" s="15" t="s">
        <v>19</v>
      </c>
      <c r="D7" s="2">
        <f>SUM(E7:F7)</f>
        <v>540004.32313918055</v>
      </c>
      <c r="E7" s="2">
        <f>SUM(E8:E9)</f>
        <v>56874.99103083738</v>
      </c>
      <c r="F7" s="2">
        <f>SUM(F8:F9)</f>
        <v>483129.33210834319</v>
      </c>
      <c r="P7" s="1"/>
    </row>
    <row r="8" spans="2:16" ht="12.75" customHeight="1" x14ac:dyDescent="0.25">
      <c r="B8" s="70"/>
      <c r="C8" s="4" t="s">
        <v>3</v>
      </c>
      <c r="D8" s="2">
        <f t="shared" ref="D8:D25" si="0">SUM(E8:F8)</f>
        <v>266646.96855664987</v>
      </c>
      <c r="E8" s="26">
        <v>24276.842305884878</v>
      </c>
      <c r="F8" s="27">
        <v>242370.12625076497</v>
      </c>
      <c r="P8" s="1"/>
    </row>
    <row r="9" spans="2:16" ht="12.75" customHeight="1" x14ac:dyDescent="0.25">
      <c r="B9" s="71"/>
      <c r="C9" s="4" t="s">
        <v>4</v>
      </c>
      <c r="D9" s="2">
        <f t="shared" si="0"/>
        <v>273357.35458253074</v>
      </c>
      <c r="E9" s="28">
        <v>32598.148724952498</v>
      </c>
      <c r="F9" s="29">
        <v>240759.20585757823</v>
      </c>
      <c r="O9" s="1"/>
    </row>
    <row r="10" spans="2:16" ht="12.75" customHeight="1" x14ac:dyDescent="0.25">
      <c r="B10" s="69" t="s">
        <v>23</v>
      </c>
      <c r="C10" s="4" t="s">
        <v>5</v>
      </c>
      <c r="D10" s="2">
        <f t="shared" si="0"/>
        <v>91967.560778567451</v>
      </c>
      <c r="E10" s="28">
        <v>4945.5151291109223</v>
      </c>
      <c r="F10" s="29">
        <v>87022.04564945653</v>
      </c>
      <c r="P10" s="1"/>
    </row>
    <row r="11" spans="2:16" ht="12.75" customHeight="1" x14ac:dyDescent="0.25">
      <c r="B11" s="70"/>
      <c r="C11" s="4" t="s">
        <v>6</v>
      </c>
      <c r="D11" s="2">
        <f t="shared" si="0"/>
        <v>147051.28111485357</v>
      </c>
      <c r="E11" s="28">
        <v>10689.71823751277</v>
      </c>
      <c r="F11" s="29">
        <v>136361.5628773408</v>
      </c>
      <c r="P11" s="1"/>
    </row>
    <row r="12" spans="2:16" ht="12.75" customHeight="1" x14ac:dyDescent="0.25">
      <c r="B12" s="70"/>
      <c r="C12" s="4" t="s">
        <v>7</v>
      </c>
      <c r="D12" s="2">
        <f t="shared" si="0"/>
        <v>141262.5187251243</v>
      </c>
      <c r="E12" s="28">
        <v>12680.136769008815</v>
      </c>
      <c r="F12" s="29">
        <v>128582.38195611548</v>
      </c>
      <c r="P12" s="1"/>
    </row>
    <row r="13" spans="2:16" ht="12.75" customHeight="1" x14ac:dyDescent="0.25">
      <c r="B13" s="71"/>
      <c r="C13" s="4" t="s">
        <v>8</v>
      </c>
      <c r="D13" s="2">
        <f t="shared" si="0"/>
        <v>159722.96252063513</v>
      </c>
      <c r="E13" s="28">
        <v>28559.620895204862</v>
      </c>
      <c r="F13" s="29">
        <v>131163.34162543027</v>
      </c>
      <c r="P13" s="1"/>
    </row>
    <row r="14" spans="2:16" ht="12.75" customHeight="1" x14ac:dyDescent="0.25">
      <c r="B14" s="57" t="s">
        <v>24</v>
      </c>
      <c r="C14" s="4" t="s">
        <v>9</v>
      </c>
      <c r="D14" s="2">
        <f t="shared" si="0"/>
        <v>86992.324338409919</v>
      </c>
      <c r="E14" s="28">
        <v>12178.909873417982</v>
      </c>
      <c r="F14" s="29">
        <v>74813.414464991933</v>
      </c>
      <c r="P14" s="1"/>
    </row>
    <row r="15" spans="2:16" ht="12.75" customHeight="1" x14ac:dyDescent="0.25">
      <c r="B15" s="58"/>
      <c r="C15" s="4" t="s">
        <v>10</v>
      </c>
      <c r="D15" s="2">
        <f t="shared" si="0"/>
        <v>375650.02832592552</v>
      </c>
      <c r="E15" s="28">
        <v>25248.234002223551</v>
      </c>
      <c r="F15" s="29">
        <v>350401.79432370199</v>
      </c>
      <c r="P15" s="1"/>
    </row>
    <row r="16" spans="2:16" ht="12.75" customHeight="1" x14ac:dyDescent="0.25">
      <c r="B16" s="58"/>
      <c r="C16" s="4" t="s">
        <v>11</v>
      </c>
      <c r="D16" s="2">
        <f t="shared" si="0"/>
        <v>77361.970474844653</v>
      </c>
      <c r="E16" s="28">
        <v>19447.847155195836</v>
      </c>
      <c r="F16" s="29">
        <v>57914.123319648825</v>
      </c>
      <c r="P16" s="1"/>
    </row>
    <row r="17" spans="2:16" ht="12.75" customHeight="1" x14ac:dyDescent="0.25">
      <c r="B17" s="58" t="s">
        <v>41</v>
      </c>
      <c r="C17" s="4" t="s">
        <v>38</v>
      </c>
      <c r="D17" s="2">
        <f t="shared" si="0"/>
        <v>509229.66115700686</v>
      </c>
      <c r="E17" s="28">
        <v>56335.507765825852</v>
      </c>
      <c r="F17" s="29">
        <v>452894.15339118103</v>
      </c>
      <c r="P17" s="1"/>
    </row>
    <row r="18" spans="2:16" ht="12.75" customHeight="1" x14ac:dyDescent="0.25">
      <c r="B18" s="59"/>
      <c r="C18" s="4" t="s">
        <v>39</v>
      </c>
      <c r="D18" s="2">
        <v>30774.661982173289</v>
      </c>
      <c r="E18" s="28"/>
      <c r="F18" s="29">
        <v>30235.178717161751</v>
      </c>
      <c r="P18" s="1"/>
    </row>
    <row r="19" spans="2:16" ht="12.75" customHeight="1" x14ac:dyDescent="0.25">
      <c r="B19" s="69" t="s">
        <v>26</v>
      </c>
      <c r="C19" s="4" t="s">
        <v>12</v>
      </c>
      <c r="D19" s="2">
        <f t="shared" si="0"/>
        <v>57438.822069566675</v>
      </c>
      <c r="E19" s="28">
        <v>6500.3834990430096</v>
      </c>
      <c r="F19" s="29">
        <v>50938.438570523664</v>
      </c>
      <c r="P19" s="1"/>
    </row>
    <row r="20" spans="2:16" ht="12.75" customHeight="1" x14ac:dyDescent="0.25">
      <c r="B20" s="70"/>
      <c r="C20" s="4" t="s">
        <v>13</v>
      </c>
      <c r="D20" s="2">
        <f t="shared" si="0"/>
        <v>175963.4215681277</v>
      </c>
      <c r="E20" s="28">
        <v>17711.540715310719</v>
      </c>
      <c r="F20" s="29">
        <v>158251.88085281698</v>
      </c>
      <c r="P20" s="1"/>
    </row>
    <row r="21" spans="2:16" ht="12.75" customHeight="1" x14ac:dyDescent="0.25">
      <c r="B21" s="71"/>
      <c r="C21" s="4" t="s">
        <v>14</v>
      </c>
      <c r="D21" s="2">
        <f t="shared" si="0"/>
        <v>306602.07950148592</v>
      </c>
      <c r="E21" s="28">
        <v>32663.066816483639</v>
      </c>
      <c r="F21" s="29">
        <v>273939.01268500229</v>
      </c>
      <c r="P21" s="1"/>
    </row>
    <row r="22" spans="2:16" ht="12.75" customHeight="1" x14ac:dyDescent="0.25">
      <c r="B22" s="69" t="s">
        <v>25</v>
      </c>
      <c r="C22" s="4" t="s">
        <v>15</v>
      </c>
      <c r="D22" s="2">
        <f t="shared" si="0"/>
        <v>54283.251782881372</v>
      </c>
      <c r="E22" s="28">
        <v>4492.2058167211571</v>
      </c>
      <c r="F22" s="29">
        <v>49791.045966160214</v>
      </c>
      <c r="P22" s="1"/>
    </row>
    <row r="23" spans="2:16" ht="12.75" customHeight="1" x14ac:dyDescent="0.25">
      <c r="B23" s="70"/>
      <c r="C23" s="4" t="s">
        <v>16</v>
      </c>
      <c r="D23" s="2">
        <f t="shared" si="0"/>
        <v>303135.57825530512</v>
      </c>
      <c r="E23" s="28">
        <v>32785.170527785514</v>
      </c>
      <c r="F23" s="29">
        <v>270350.40772751963</v>
      </c>
      <c r="P23" s="1"/>
    </row>
    <row r="24" spans="2:16" ht="12.75" customHeight="1" x14ac:dyDescent="0.25">
      <c r="B24" s="70"/>
      <c r="C24" s="4" t="s">
        <v>17</v>
      </c>
      <c r="D24" s="2">
        <f t="shared" si="0"/>
        <v>54827.254892233985</v>
      </c>
      <c r="E24" s="28">
        <v>6120.858142186803</v>
      </c>
      <c r="F24" s="29">
        <v>48706.396750047184</v>
      </c>
      <c r="P24" s="1"/>
    </row>
    <row r="25" spans="2:16" ht="12.75" customHeight="1" x14ac:dyDescent="0.25">
      <c r="B25" s="71"/>
      <c r="C25" s="4" t="s">
        <v>18</v>
      </c>
      <c r="D25" s="2">
        <f t="shared" si="0"/>
        <v>127758.23820875993</v>
      </c>
      <c r="E25" s="30">
        <v>13476.756544143902</v>
      </c>
      <c r="F25" s="31">
        <v>114281.48166461602</v>
      </c>
      <c r="P25" s="1"/>
    </row>
    <row r="26" spans="2:16" ht="12.75" customHeight="1" x14ac:dyDescent="0.25">
      <c r="B26" s="16"/>
      <c r="C26" s="17"/>
      <c r="D26" s="17"/>
      <c r="E26" s="18"/>
      <c r="F26" s="18"/>
      <c r="P26" s="1"/>
    </row>
    <row r="27" spans="2:16" ht="12.75" customHeight="1" x14ac:dyDescent="0.25">
      <c r="B27" s="16"/>
      <c r="C27" s="17"/>
      <c r="D27" s="17"/>
      <c r="E27" s="18"/>
      <c r="F27" s="18"/>
      <c r="P27" s="1"/>
    </row>
    <row r="28" spans="2:16" ht="12.75" customHeight="1" x14ac:dyDescent="0.25"/>
    <row r="29" spans="2:16" ht="24.75" customHeight="1" x14ac:dyDescent="0.25">
      <c r="B29" s="64" t="s">
        <v>29</v>
      </c>
      <c r="C29" s="65"/>
      <c r="D29" s="68" t="s">
        <v>61</v>
      </c>
      <c r="E29" s="68"/>
      <c r="F29" s="68"/>
      <c r="P29" s="1"/>
    </row>
    <row r="30" spans="2:16" x14ac:dyDescent="0.25">
      <c r="B30" s="66"/>
      <c r="C30" s="67"/>
      <c r="D30" s="35" t="s">
        <v>19</v>
      </c>
      <c r="E30" s="35" t="s">
        <v>20</v>
      </c>
      <c r="F30" s="35" t="s">
        <v>21</v>
      </c>
      <c r="P30" s="1"/>
    </row>
    <row r="31" spans="2:16" ht="12.75" customHeight="1" x14ac:dyDescent="0.25">
      <c r="B31" s="69" t="s">
        <v>22</v>
      </c>
      <c r="C31" s="15" t="s">
        <v>19</v>
      </c>
      <c r="D31" s="19">
        <f>SUM(D32:D33)</f>
        <v>100</v>
      </c>
      <c r="E31" s="19">
        <f>SUM(E32:E33)</f>
        <v>99.999999999999986</v>
      </c>
      <c r="F31" s="19">
        <f>SUM(F32:F33)</f>
        <v>100</v>
      </c>
      <c r="P31" s="1"/>
    </row>
    <row r="32" spans="2:16" ht="12.75" customHeight="1" x14ac:dyDescent="0.25">
      <c r="B32" s="70"/>
      <c r="C32" s="4" t="s">
        <v>3</v>
      </c>
      <c r="D32" s="19">
        <f t="shared" ref="D32:D48" si="1">D8/$D$7*100</f>
        <v>49.37867293479507</v>
      </c>
      <c r="E32" s="20">
        <f t="shared" ref="E32:F48" si="2">E8/E$7*100</f>
        <v>42.684564631794096</v>
      </c>
      <c r="F32" s="20">
        <f t="shared" si="2"/>
        <v>50.166717303848721</v>
      </c>
      <c r="P32" s="1"/>
    </row>
    <row r="33" spans="2:16" ht="12.75" customHeight="1" x14ac:dyDescent="0.25">
      <c r="B33" s="71"/>
      <c r="C33" s="4" t="s">
        <v>4</v>
      </c>
      <c r="D33" s="19">
        <f t="shared" si="1"/>
        <v>50.621327065204937</v>
      </c>
      <c r="E33" s="20">
        <f t="shared" si="2"/>
        <v>57.31543536820589</v>
      </c>
      <c r="F33" s="20">
        <f t="shared" si="2"/>
        <v>49.833282696151279</v>
      </c>
      <c r="P33" s="1"/>
    </row>
    <row r="34" spans="2:16" ht="12.75" customHeight="1" x14ac:dyDescent="0.25">
      <c r="B34" s="69" t="s">
        <v>23</v>
      </c>
      <c r="C34" s="4" t="s">
        <v>5</v>
      </c>
      <c r="D34" s="19">
        <f t="shared" si="1"/>
        <v>17.03089342765572</v>
      </c>
      <c r="E34" s="20">
        <f t="shared" si="2"/>
        <v>8.6954125872819663</v>
      </c>
      <c r="F34" s="20">
        <f t="shared" si="2"/>
        <v>18.012163589757282</v>
      </c>
      <c r="P34" s="1"/>
    </row>
    <row r="35" spans="2:16" ht="12.75" customHeight="1" x14ac:dyDescent="0.25">
      <c r="B35" s="70"/>
      <c r="C35" s="4" t="s">
        <v>6</v>
      </c>
      <c r="D35" s="19">
        <f t="shared" si="1"/>
        <v>27.231500714662353</v>
      </c>
      <c r="E35" s="20">
        <f t="shared" si="2"/>
        <v>18.795111953014377</v>
      </c>
      <c r="F35" s="20">
        <f t="shared" si="2"/>
        <v>28.224649967384156</v>
      </c>
      <c r="P35" s="1"/>
    </row>
    <row r="36" spans="2:16" ht="12.75" customHeight="1" x14ac:dyDescent="0.25">
      <c r="B36" s="70"/>
      <c r="C36" s="4" t="s">
        <v>7</v>
      </c>
      <c r="D36" s="19">
        <f t="shared" si="1"/>
        <v>26.159516261634696</v>
      </c>
      <c r="E36" s="20">
        <f t="shared" si="2"/>
        <v>22.294749483360267</v>
      </c>
      <c r="F36" s="20">
        <f t="shared" si="2"/>
        <v>26.61448465465568</v>
      </c>
      <c r="P36" s="1"/>
    </row>
    <row r="37" spans="2:16" ht="12.75" customHeight="1" x14ac:dyDescent="0.25">
      <c r="B37" s="71"/>
      <c r="C37" s="4" t="s">
        <v>8</v>
      </c>
      <c r="D37" s="19">
        <f t="shared" si="1"/>
        <v>29.578089596047214</v>
      </c>
      <c r="E37" s="20">
        <f t="shared" si="2"/>
        <v>50.214725976343374</v>
      </c>
      <c r="F37" s="20">
        <f t="shared" si="2"/>
        <v>27.148701788202857</v>
      </c>
      <c r="P37" s="1"/>
    </row>
    <row r="38" spans="2:16" ht="12.75" customHeight="1" x14ac:dyDescent="0.25">
      <c r="B38" s="69" t="s">
        <v>24</v>
      </c>
      <c r="C38" s="4" t="s">
        <v>9</v>
      </c>
      <c r="D38" s="19">
        <f t="shared" si="1"/>
        <v>16.109560722162687</v>
      </c>
      <c r="E38" s="20">
        <f t="shared" si="2"/>
        <v>21.413471286201396</v>
      </c>
      <c r="F38" s="20">
        <f t="shared" si="2"/>
        <v>15.485173325848658</v>
      </c>
      <c r="P38" s="1"/>
    </row>
    <row r="39" spans="2:16" ht="12.75" customHeight="1" x14ac:dyDescent="0.25">
      <c r="B39" s="70"/>
      <c r="C39" s="4" t="s">
        <v>10</v>
      </c>
      <c r="D39" s="19">
        <f t="shared" si="1"/>
        <v>69.564263141853701</v>
      </c>
      <c r="E39" s="20">
        <f t="shared" si="2"/>
        <v>44.39250634524771</v>
      </c>
      <c r="F39" s="20">
        <f t="shared" si="2"/>
        <v>72.527534768914293</v>
      </c>
      <c r="P39" s="1"/>
    </row>
    <row r="40" spans="2:16" ht="12.75" customHeight="1" x14ac:dyDescent="0.25">
      <c r="B40" s="70"/>
      <c r="C40" s="4" t="s">
        <v>11</v>
      </c>
      <c r="D40" s="19">
        <f t="shared" si="1"/>
        <v>14.326176135983527</v>
      </c>
      <c r="E40" s="20">
        <f t="shared" si="2"/>
        <v>34.194022368550868</v>
      </c>
      <c r="F40" s="20">
        <f t="shared" si="2"/>
        <v>11.987291905236964</v>
      </c>
      <c r="P40" s="1"/>
    </row>
    <row r="41" spans="2:16" ht="12.75" customHeight="1" x14ac:dyDescent="0.25">
      <c r="B41" s="69" t="s">
        <v>41</v>
      </c>
      <c r="C41" s="4" t="s">
        <v>38</v>
      </c>
      <c r="D41" s="19">
        <f t="shared" si="1"/>
        <v>94.301034146676301</v>
      </c>
      <c r="E41" s="20">
        <f t="shared" si="2"/>
        <v>99.051457845999451</v>
      </c>
      <c r="F41" s="20">
        <f t="shared" si="2"/>
        <v>93.741804376642193</v>
      </c>
      <c r="P41" s="1"/>
    </row>
    <row r="42" spans="2:16" ht="12.75" customHeight="1" x14ac:dyDescent="0.25">
      <c r="B42" s="70"/>
      <c r="C42" s="4" t="s">
        <v>39</v>
      </c>
      <c r="D42" s="19">
        <f t="shared" si="1"/>
        <v>5.6989658533236298</v>
      </c>
      <c r="E42" s="20"/>
      <c r="F42" s="20">
        <f t="shared" si="2"/>
        <v>6.2581956233577261</v>
      </c>
      <c r="P42" s="1"/>
    </row>
    <row r="43" spans="2:16" ht="12.75" customHeight="1" x14ac:dyDescent="0.25">
      <c r="B43" s="69" t="s">
        <v>26</v>
      </c>
      <c r="C43" s="4" t="s">
        <v>12</v>
      </c>
      <c r="D43" s="19">
        <f t="shared" si="1"/>
        <v>10.636733746067142</v>
      </c>
      <c r="E43" s="20">
        <f t="shared" si="2"/>
        <v>11.429247514990427</v>
      </c>
      <c r="F43" s="20">
        <f t="shared" si="2"/>
        <v>10.543437374880929</v>
      </c>
      <c r="P43" s="1"/>
    </row>
    <row r="44" spans="2:16" ht="12.75" customHeight="1" x14ac:dyDescent="0.25">
      <c r="B44" s="70"/>
      <c r="C44" s="4" t="s">
        <v>13</v>
      </c>
      <c r="D44" s="19">
        <f t="shared" si="1"/>
        <v>32.585557935019523</v>
      </c>
      <c r="E44" s="20">
        <f t="shared" si="2"/>
        <v>31.141175399408144</v>
      </c>
      <c r="F44" s="20">
        <f t="shared" si="2"/>
        <v>32.755593654853584</v>
      </c>
      <c r="P44" s="1"/>
    </row>
    <row r="45" spans="2:16" ht="12.75" customHeight="1" x14ac:dyDescent="0.25">
      <c r="B45" s="71"/>
      <c r="C45" s="4" t="s">
        <v>14</v>
      </c>
      <c r="D45" s="19">
        <f t="shared" si="1"/>
        <v>56.777708318913291</v>
      </c>
      <c r="E45" s="20">
        <f t="shared" si="2"/>
        <v>57.429577085601402</v>
      </c>
      <c r="F45" s="20">
        <f t="shared" si="2"/>
        <v>56.700968970265428</v>
      </c>
      <c r="P45" s="1"/>
    </row>
    <row r="46" spans="2:16" ht="12.75" customHeight="1" x14ac:dyDescent="0.25">
      <c r="B46" s="69" t="s">
        <v>25</v>
      </c>
      <c r="C46" s="4" t="s">
        <v>15</v>
      </c>
      <c r="D46" s="19">
        <f t="shared" si="1"/>
        <v>10.052373556441033</v>
      </c>
      <c r="E46" s="20">
        <f t="shared" si="2"/>
        <v>7.8983850991475357</v>
      </c>
      <c r="F46" s="20">
        <f t="shared" si="2"/>
        <v>10.305945563039096</v>
      </c>
      <c r="P46" s="1"/>
    </row>
    <row r="47" spans="2:16" ht="12.75" customHeight="1" x14ac:dyDescent="0.25">
      <c r="B47" s="70"/>
      <c r="C47" s="4" t="s">
        <v>16</v>
      </c>
      <c r="D47" s="19">
        <f t="shared" si="1"/>
        <v>56.135768782942698</v>
      </c>
      <c r="E47" s="20">
        <f t="shared" si="2"/>
        <v>57.644264963504845</v>
      </c>
      <c r="F47" s="20">
        <f t="shared" si="2"/>
        <v>55.958185471316554</v>
      </c>
      <c r="P47" s="1"/>
    </row>
    <row r="48" spans="2:16" ht="12.75" customHeight="1" x14ac:dyDescent="0.25">
      <c r="B48" s="70"/>
      <c r="C48" s="4" t="s">
        <v>17</v>
      </c>
      <c r="D48" s="19">
        <f t="shared" si="1"/>
        <v>10.153114066478098</v>
      </c>
      <c r="E48" s="20">
        <f t="shared" si="2"/>
        <v>10.761950079021727</v>
      </c>
      <c r="F48" s="20">
        <f t="shared" si="2"/>
        <v>10.081440623258334</v>
      </c>
      <c r="P48" s="1"/>
    </row>
    <row r="49" spans="2:16" ht="12.75" customHeight="1" x14ac:dyDescent="0.25">
      <c r="B49" s="71"/>
      <c r="C49" s="4" t="s">
        <v>18</v>
      </c>
      <c r="D49" s="19">
        <f>D25/$D$7*100</f>
        <v>23.658743594138144</v>
      </c>
      <c r="E49" s="20">
        <f>E25/E$7*100</f>
        <v>23.695399858325889</v>
      </c>
      <c r="F49" s="20">
        <f>F25/F$7*100</f>
        <v>23.65442834238598</v>
      </c>
      <c r="P49" s="1"/>
    </row>
    <row r="53" spans="2:16" ht="25.5" customHeight="1" x14ac:dyDescent="0.25">
      <c r="B53" s="64" t="s">
        <v>30</v>
      </c>
      <c r="C53" s="65"/>
      <c r="D53" s="68" t="s">
        <v>61</v>
      </c>
      <c r="E53" s="68"/>
      <c r="F53" s="68"/>
      <c r="P53" s="1"/>
    </row>
    <row r="54" spans="2:16" x14ac:dyDescent="0.25">
      <c r="B54" s="66"/>
      <c r="C54" s="67"/>
      <c r="D54" s="35" t="s">
        <v>19</v>
      </c>
      <c r="E54" s="35" t="s">
        <v>20</v>
      </c>
      <c r="F54" s="35" t="s">
        <v>21</v>
      </c>
      <c r="P54" s="1"/>
    </row>
    <row r="55" spans="2:16" ht="12.75" customHeight="1" x14ac:dyDescent="0.25">
      <c r="B55" s="69" t="s">
        <v>22</v>
      </c>
      <c r="C55" s="15" t="s">
        <v>19</v>
      </c>
      <c r="D55" s="19">
        <f t="shared" ref="D55:D73" si="3">SUM(E55:F55)</f>
        <v>100</v>
      </c>
      <c r="E55" s="19">
        <f>E7/$D7*100</f>
        <v>10.532321426652437</v>
      </c>
      <c r="F55" s="19">
        <f>F7/$D7*100</f>
        <v>89.46767857334757</v>
      </c>
      <c r="P55" s="1"/>
    </row>
    <row r="56" spans="2:16" ht="12.75" customHeight="1" x14ac:dyDescent="0.25">
      <c r="B56" s="70"/>
      <c r="C56" s="4" t="s">
        <v>3</v>
      </c>
      <c r="D56" s="19">
        <f t="shared" si="3"/>
        <v>99.999999999999986</v>
      </c>
      <c r="E56" s="20">
        <f>E8/$D8*100</f>
        <v>9.1044883942594677</v>
      </c>
      <c r="F56" s="20">
        <f>F8/$D8*100</f>
        <v>90.895511605740523</v>
      </c>
      <c r="P56" s="1"/>
    </row>
    <row r="57" spans="2:16" ht="12.75" customHeight="1" x14ac:dyDescent="0.25">
      <c r="B57" s="71"/>
      <c r="C57" s="4" t="s">
        <v>4</v>
      </c>
      <c r="D57" s="19">
        <f t="shared" si="3"/>
        <v>100</v>
      </c>
      <c r="E57" s="20">
        <f t="shared" ref="E57:F57" si="4">E9/$D9*100</f>
        <v>11.925103963175287</v>
      </c>
      <c r="F57" s="20">
        <f t="shared" si="4"/>
        <v>88.074896036824711</v>
      </c>
      <c r="P57" s="1"/>
    </row>
    <row r="58" spans="2:16" ht="12.75" customHeight="1" x14ac:dyDescent="0.25">
      <c r="B58" s="69" t="s">
        <v>23</v>
      </c>
      <c r="C58" s="4" t="s">
        <v>5</v>
      </c>
      <c r="D58" s="19">
        <f t="shared" si="3"/>
        <v>100.00000000000001</v>
      </c>
      <c r="E58" s="20">
        <f t="shared" ref="E58:F58" si="5">E10/$D10*100</f>
        <v>5.3774560151903561</v>
      </c>
      <c r="F58" s="20">
        <f t="shared" si="5"/>
        <v>94.622543984809653</v>
      </c>
      <c r="P58" s="1"/>
    </row>
    <row r="59" spans="2:16" ht="12.75" customHeight="1" x14ac:dyDescent="0.25">
      <c r="B59" s="70"/>
      <c r="C59" s="4" t="s">
        <v>6</v>
      </c>
      <c r="D59" s="19">
        <f t="shared" si="3"/>
        <v>100</v>
      </c>
      <c r="E59" s="20">
        <f t="shared" ref="E59:F59" si="6">E11/$D11*100</f>
        <v>7.2693812365793846</v>
      </c>
      <c r="F59" s="20">
        <f t="shared" si="6"/>
        <v>92.730618763420608</v>
      </c>
      <c r="P59" s="1"/>
    </row>
    <row r="60" spans="2:16" ht="12.75" customHeight="1" x14ac:dyDescent="0.25">
      <c r="B60" s="70"/>
      <c r="C60" s="4" t="s">
        <v>7</v>
      </c>
      <c r="D60" s="19">
        <f t="shared" si="3"/>
        <v>100</v>
      </c>
      <c r="E60" s="20">
        <f t="shared" ref="E60:F60" si="7">E12/$D12*100</f>
        <v>8.9762924259353341</v>
      </c>
      <c r="F60" s="20">
        <f t="shared" si="7"/>
        <v>91.023707574064659</v>
      </c>
      <c r="P60" s="1"/>
    </row>
    <row r="61" spans="2:16" ht="12.75" customHeight="1" x14ac:dyDescent="0.25">
      <c r="B61" s="71"/>
      <c r="C61" s="4" t="s">
        <v>8</v>
      </c>
      <c r="D61" s="19">
        <f t="shared" si="3"/>
        <v>100</v>
      </c>
      <c r="E61" s="20">
        <f t="shared" ref="E61:F61" si="8">E13/$D13*100</f>
        <v>17.880723250118251</v>
      </c>
      <c r="F61" s="20">
        <f t="shared" si="8"/>
        <v>82.119276749881749</v>
      </c>
      <c r="P61" s="1"/>
    </row>
    <row r="62" spans="2:16" ht="12.75" customHeight="1" x14ac:dyDescent="0.25">
      <c r="B62" s="69" t="s">
        <v>24</v>
      </c>
      <c r="C62" s="4" t="s">
        <v>9</v>
      </c>
      <c r="D62" s="19">
        <f t="shared" si="3"/>
        <v>100</v>
      </c>
      <c r="E62" s="20">
        <f t="shared" ref="E62:F62" si="9">E14/$D14*100</f>
        <v>13.999982143298819</v>
      </c>
      <c r="F62" s="20">
        <f t="shared" si="9"/>
        <v>86.000017856701177</v>
      </c>
      <c r="P62" s="1"/>
    </row>
    <row r="63" spans="2:16" ht="12.75" customHeight="1" x14ac:dyDescent="0.25">
      <c r="B63" s="70"/>
      <c r="C63" s="4" t="s">
        <v>10</v>
      </c>
      <c r="D63" s="19">
        <f t="shared" si="3"/>
        <v>100.00000000000001</v>
      </c>
      <c r="E63" s="20">
        <f t="shared" ref="E63:F63" si="10">E15/$D15*100</f>
        <v>6.7212117924605632</v>
      </c>
      <c r="F63" s="20">
        <f t="shared" si="10"/>
        <v>93.278788207539449</v>
      </c>
      <c r="P63" s="1"/>
    </row>
    <row r="64" spans="2:16" ht="12.75" customHeight="1" x14ac:dyDescent="0.25">
      <c r="B64" s="70"/>
      <c r="C64" s="4" t="s">
        <v>11</v>
      </c>
      <c r="D64" s="19">
        <f t="shared" si="3"/>
        <v>100</v>
      </c>
      <c r="E64" s="20">
        <f t="shared" ref="E64:F64" si="11">E16/$D16*100</f>
        <v>25.138769134014726</v>
      </c>
      <c r="F64" s="20">
        <f t="shared" si="11"/>
        <v>74.861230865985277</v>
      </c>
      <c r="P64" s="1"/>
    </row>
    <row r="65" spans="2:16" ht="12.75" customHeight="1" x14ac:dyDescent="0.25">
      <c r="B65" s="69" t="s">
        <v>41</v>
      </c>
      <c r="C65" s="4" t="s">
        <v>38</v>
      </c>
      <c r="D65" s="19">
        <f t="shared" si="3"/>
        <v>100</v>
      </c>
      <c r="E65" s="20">
        <f t="shared" ref="E65:F65" si="12">E17/$D17*100</f>
        <v>11.062888135350851</v>
      </c>
      <c r="F65" s="20">
        <f t="shared" si="12"/>
        <v>88.937111864649154</v>
      </c>
      <c r="P65" s="1"/>
    </row>
    <row r="66" spans="2:16" ht="12.75" customHeight="1" x14ac:dyDescent="0.25">
      <c r="B66" s="70"/>
      <c r="C66" s="4" t="s">
        <v>39</v>
      </c>
      <c r="D66" s="19">
        <v>100</v>
      </c>
      <c r="E66" s="20"/>
      <c r="F66" s="20">
        <f t="shared" ref="F66" si="13">F18/$D18*100</f>
        <v>98.246988820465219</v>
      </c>
      <c r="P66" s="1"/>
    </row>
    <row r="67" spans="2:16" ht="12.75" customHeight="1" x14ac:dyDescent="0.25">
      <c r="B67" s="69" t="s">
        <v>26</v>
      </c>
      <c r="C67" s="4" t="s">
        <v>12</v>
      </c>
      <c r="D67" s="19">
        <f t="shared" si="3"/>
        <v>100</v>
      </c>
      <c r="E67" s="20">
        <f t="shared" ref="E67:F67" si="14">E19/$D19*100</f>
        <v>11.317055720902685</v>
      </c>
      <c r="F67" s="20">
        <f t="shared" si="14"/>
        <v>88.682944279097313</v>
      </c>
      <c r="P67" s="1"/>
    </row>
    <row r="68" spans="2:16" ht="12.75" customHeight="1" x14ac:dyDescent="0.25">
      <c r="B68" s="70"/>
      <c r="C68" s="4" t="s">
        <v>13</v>
      </c>
      <c r="D68" s="19">
        <f t="shared" si="3"/>
        <v>99.999999999999986</v>
      </c>
      <c r="E68" s="20">
        <f t="shared" ref="E68:F68" si="15">E20/$D20*100</f>
        <v>10.065467332625916</v>
      </c>
      <c r="F68" s="20">
        <f t="shared" si="15"/>
        <v>89.934532667374071</v>
      </c>
      <c r="P68" s="1"/>
    </row>
    <row r="69" spans="2:16" ht="12.75" customHeight="1" x14ac:dyDescent="0.25">
      <c r="B69" s="71"/>
      <c r="C69" s="4" t="s">
        <v>14</v>
      </c>
      <c r="D69" s="19">
        <f t="shared" si="3"/>
        <v>100</v>
      </c>
      <c r="E69" s="20">
        <f t="shared" ref="E69:F69" si="16">E21/$D21*100</f>
        <v>10.653243731938009</v>
      </c>
      <c r="F69" s="20">
        <f t="shared" si="16"/>
        <v>89.346756268061995</v>
      </c>
      <c r="P69" s="1"/>
    </row>
    <row r="70" spans="2:16" ht="12.75" customHeight="1" x14ac:dyDescent="0.25">
      <c r="B70" s="69" t="s">
        <v>25</v>
      </c>
      <c r="C70" s="4" t="s">
        <v>15</v>
      </c>
      <c r="D70" s="19">
        <f t="shared" si="3"/>
        <v>100</v>
      </c>
      <c r="E70" s="20">
        <f t="shared" ref="E70:F70" si="17">E22/$D22*100</f>
        <v>8.2754913701352866</v>
      </c>
      <c r="F70" s="20">
        <f t="shared" si="17"/>
        <v>91.724508629864715</v>
      </c>
      <c r="P70" s="1"/>
    </row>
    <row r="71" spans="2:16" ht="12.75" customHeight="1" x14ac:dyDescent="0.25">
      <c r="B71" s="70"/>
      <c r="C71" s="4" t="s">
        <v>16</v>
      </c>
      <c r="D71" s="19">
        <f t="shared" si="3"/>
        <v>100</v>
      </c>
      <c r="E71" s="20">
        <f t="shared" ref="E71:F71" si="18">E23/$D23*100</f>
        <v>10.815348932804374</v>
      </c>
      <c r="F71" s="20">
        <f t="shared" si="18"/>
        <v>89.184651067195631</v>
      </c>
      <c r="P71" s="1"/>
    </row>
    <row r="72" spans="2:16" ht="12.75" customHeight="1" x14ac:dyDescent="0.25">
      <c r="B72" s="70"/>
      <c r="C72" s="4" t="s">
        <v>17</v>
      </c>
      <c r="D72" s="19">
        <f t="shared" si="3"/>
        <v>100.00000000000001</v>
      </c>
      <c r="E72" s="20">
        <f t="shared" ref="E72:F72" si="19">E24/$D24*100</f>
        <v>11.163896777647704</v>
      </c>
      <c r="F72" s="20">
        <f t="shared" si="19"/>
        <v>88.836103222352307</v>
      </c>
      <c r="P72" s="1"/>
    </row>
    <row r="73" spans="2:16" ht="12.75" customHeight="1" x14ac:dyDescent="0.25">
      <c r="B73" s="71"/>
      <c r="C73" s="4" t="s">
        <v>18</v>
      </c>
      <c r="D73" s="19">
        <f t="shared" si="3"/>
        <v>100.00000000000001</v>
      </c>
      <c r="E73" s="20">
        <f>E25/$D25*100</f>
        <v>10.548639941420115</v>
      </c>
      <c r="F73" s="20">
        <f>F25/$D25*100</f>
        <v>89.451360058579894</v>
      </c>
      <c r="P73" s="1"/>
    </row>
    <row r="74" spans="2:16" ht="12.75" customHeight="1" x14ac:dyDescent="0.25"/>
    <row r="75" spans="2:16" ht="12.75" customHeight="1" x14ac:dyDescent="0.25"/>
    <row r="76" spans="2:16" ht="12.75" customHeight="1" x14ac:dyDescent="0.25"/>
    <row r="77" spans="2:16" ht="27.75" customHeight="1" x14ac:dyDescent="0.25">
      <c r="B77" s="64" t="s">
        <v>28</v>
      </c>
      <c r="C77" s="65"/>
      <c r="D77" s="68" t="s">
        <v>61</v>
      </c>
      <c r="E77" s="68"/>
      <c r="F77" s="68"/>
      <c r="P77" s="1"/>
    </row>
    <row r="78" spans="2:16" x14ac:dyDescent="0.25">
      <c r="B78" s="66"/>
      <c r="C78" s="67"/>
      <c r="D78" s="35" t="s">
        <v>19</v>
      </c>
      <c r="E78" s="35" t="s">
        <v>20</v>
      </c>
      <c r="F78" s="35" t="s">
        <v>21</v>
      </c>
      <c r="P78" s="1"/>
    </row>
    <row r="79" spans="2:16" ht="12.75" customHeight="1" x14ac:dyDescent="0.25">
      <c r="B79" s="69" t="s">
        <v>22</v>
      </c>
      <c r="C79" s="15" t="s">
        <v>19</v>
      </c>
      <c r="D79" s="2">
        <f t="shared" ref="D79:D97" si="20">SUM(E79:F79)</f>
        <v>1422</v>
      </c>
      <c r="E79" s="2">
        <f>SUM(E80:E81)</f>
        <v>157</v>
      </c>
      <c r="F79" s="2">
        <f>SUM(F80:F81)</f>
        <v>1265</v>
      </c>
      <c r="P79" s="1"/>
    </row>
    <row r="80" spans="2:16" ht="12.75" customHeight="1" x14ac:dyDescent="0.25">
      <c r="B80" s="70"/>
      <c r="C80" s="4" t="s">
        <v>3</v>
      </c>
      <c r="D80" s="2">
        <f t="shared" si="20"/>
        <v>698</v>
      </c>
      <c r="E80" s="3">
        <v>73</v>
      </c>
      <c r="F80" s="3">
        <v>625</v>
      </c>
      <c r="P80" s="1"/>
    </row>
    <row r="81" spans="2:16" ht="12.75" customHeight="1" x14ac:dyDescent="0.25">
      <c r="B81" s="71"/>
      <c r="C81" s="4" t="s">
        <v>4</v>
      </c>
      <c r="D81" s="2">
        <f t="shared" si="20"/>
        <v>724</v>
      </c>
      <c r="E81" s="3">
        <v>84</v>
      </c>
      <c r="F81" s="3">
        <v>640</v>
      </c>
      <c r="P81" s="1"/>
    </row>
    <row r="82" spans="2:16" ht="12.75" customHeight="1" x14ac:dyDescent="0.25">
      <c r="B82" s="69" t="s">
        <v>23</v>
      </c>
      <c r="C82" s="4" t="s">
        <v>5</v>
      </c>
      <c r="D82" s="2">
        <f t="shared" si="20"/>
        <v>199</v>
      </c>
      <c r="E82" s="3">
        <v>12</v>
      </c>
      <c r="F82" s="3">
        <v>187</v>
      </c>
      <c r="P82" s="1"/>
    </row>
    <row r="83" spans="2:16" ht="12.75" customHeight="1" x14ac:dyDescent="0.25">
      <c r="B83" s="70"/>
      <c r="C83" s="4" t="s">
        <v>6</v>
      </c>
      <c r="D83" s="2">
        <f t="shared" si="20"/>
        <v>332</v>
      </c>
      <c r="E83" s="3">
        <v>26</v>
      </c>
      <c r="F83" s="3">
        <v>306</v>
      </c>
      <c r="P83" s="1"/>
    </row>
    <row r="84" spans="2:16" ht="12.75" customHeight="1" x14ac:dyDescent="0.25">
      <c r="B84" s="70"/>
      <c r="C84" s="4" t="s">
        <v>7</v>
      </c>
      <c r="D84" s="2">
        <f t="shared" si="20"/>
        <v>427</v>
      </c>
      <c r="E84" s="3">
        <v>35</v>
      </c>
      <c r="F84" s="3">
        <v>392</v>
      </c>
      <c r="P84" s="1"/>
    </row>
    <row r="85" spans="2:16" ht="12.75" customHeight="1" x14ac:dyDescent="0.25">
      <c r="B85" s="71"/>
      <c r="C85" s="4" t="s">
        <v>8</v>
      </c>
      <c r="D85" s="2">
        <f t="shared" si="20"/>
        <v>464</v>
      </c>
      <c r="E85" s="3">
        <v>84</v>
      </c>
      <c r="F85" s="3">
        <v>380</v>
      </c>
      <c r="P85" s="1"/>
    </row>
    <row r="86" spans="2:16" ht="12.75" customHeight="1" x14ac:dyDescent="0.25">
      <c r="B86" s="69" t="s">
        <v>24</v>
      </c>
      <c r="C86" s="4" t="s">
        <v>9</v>
      </c>
      <c r="D86" s="2">
        <f t="shared" si="20"/>
        <v>250</v>
      </c>
      <c r="E86" s="3">
        <v>39</v>
      </c>
      <c r="F86" s="3">
        <v>211</v>
      </c>
      <c r="P86" s="1"/>
    </row>
    <row r="87" spans="2:16" ht="12.75" customHeight="1" x14ac:dyDescent="0.25">
      <c r="B87" s="70"/>
      <c r="C87" s="4" t="s">
        <v>10</v>
      </c>
      <c r="D87" s="2">
        <f t="shared" si="20"/>
        <v>983</v>
      </c>
      <c r="E87" s="3">
        <v>72</v>
      </c>
      <c r="F87" s="3">
        <v>911</v>
      </c>
      <c r="P87" s="1"/>
    </row>
    <row r="88" spans="2:16" ht="12.75" customHeight="1" x14ac:dyDescent="0.25">
      <c r="B88" s="70"/>
      <c r="C88" s="4" t="s">
        <v>11</v>
      </c>
      <c r="D88" s="2">
        <f t="shared" si="20"/>
        <v>189</v>
      </c>
      <c r="E88" s="3">
        <v>46</v>
      </c>
      <c r="F88" s="3">
        <v>143</v>
      </c>
      <c r="P88" s="1"/>
    </row>
    <row r="89" spans="2:16" ht="12.75" customHeight="1" x14ac:dyDescent="0.25">
      <c r="B89" s="69" t="s">
        <v>41</v>
      </c>
      <c r="C89" s="4" t="s">
        <v>38</v>
      </c>
      <c r="D89" s="2">
        <f t="shared" si="20"/>
        <v>1355</v>
      </c>
      <c r="E89" s="3">
        <v>156</v>
      </c>
      <c r="F89" s="3">
        <v>1199</v>
      </c>
      <c r="P89" s="1"/>
    </row>
    <row r="90" spans="2:16" ht="12.75" customHeight="1" x14ac:dyDescent="0.25">
      <c r="B90" s="70"/>
      <c r="C90" s="4" t="s">
        <v>39</v>
      </c>
      <c r="D90" s="2">
        <f t="shared" si="20"/>
        <v>67</v>
      </c>
      <c r="E90" s="3">
        <v>1</v>
      </c>
      <c r="F90" s="3">
        <v>66</v>
      </c>
      <c r="P90" s="1"/>
    </row>
    <row r="91" spans="2:16" ht="12.75" customHeight="1" x14ac:dyDescent="0.25">
      <c r="B91" s="69" t="s">
        <v>26</v>
      </c>
      <c r="C91" s="4" t="s">
        <v>12</v>
      </c>
      <c r="D91" s="2">
        <f t="shared" si="20"/>
        <v>348</v>
      </c>
      <c r="E91" s="3">
        <v>36</v>
      </c>
      <c r="F91" s="3">
        <v>312</v>
      </c>
      <c r="P91" s="1"/>
    </row>
    <row r="92" spans="2:16" ht="12.75" customHeight="1" x14ac:dyDescent="0.25">
      <c r="B92" s="70"/>
      <c r="C92" s="4" t="s">
        <v>13</v>
      </c>
      <c r="D92" s="2">
        <f t="shared" si="20"/>
        <v>534</v>
      </c>
      <c r="E92" s="3">
        <v>55</v>
      </c>
      <c r="F92" s="3">
        <v>479</v>
      </c>
      <c r="P92" s="1"/>
    </row>
    <row r="93" spans="2:16" ht="12.75" customHeight="1" x14ac:dyDescent="0.25">
      <c r="B93" s="71"/>
      <c r="C93" s="4" t="s">
        <v>14</v>
      </c>
      <c r="D93" s="2">
        <f t="shared" si="20"/>
        <v>540</v>
      </c>
      <c r="E93" s="3">
        <v>66</v>
      </c>
      <c r="F93" s="3">
        <v>474</v>
      </c>
      <c r="P93" s="1"/>
    </row>
    <row r="94" spans="2:16" ht="12.75" customHeight="1" x14ac:dyDescent="0.25">
      <c r="B94" s="69" t="s">
        <v>25</v>
      </c>
      <c r="C94" s="4" t="s">
        <v>15</v>
      </c>
      <c r="D94" s="2">
        <f t="shared" si="20"/>
        <v>270</v>
      </c>
      <c r="E94" s="3">
        <v>23</v>
      </c>
      <c r="F94" s="3">
        <v>247</v>
      </c>
      <c r="P94" s="1"/>
    </row>
    <row r="95" spans="2:16" ht="12.75" customHeight="1" x14ac:dyDescent="0.25">
      <c r="B95" s="70"/>
      <c r="C95" s="4" t="s">
        <v>16</v>
      </c>
      <c r="D95" s="2">
        <f t="shared" si="20"/>
        <v>545</v>
      </c>
      <c r="E95" s="3">
        <v>71</v>
      </c>
      <c r="F95" s="3">
        <v>474</v>
      </c>
      <c r="P95" s="1"/>
    </row>
    <row r="96" spans="2:16" ht="12.75" customHeight="1" x14ac:dyDescent="0.25">
      <c r="B96" s="70"/>
      <c r="C96" s="4" t="s">
        <v>17</v>
      </c>
      <c r="D96" s="2">
        <f t="shared" si="20"/>
        <v>257</v>
      </c>
      <c r="E96" s="3">
        <v>28</v>
      </c>
      <c r="F96" s="3">
        <v>229</v>
      </c>
      <c r="P96" s="1"/>
    </row>
    <row r="97" spans="2:16" ht="12.75" customHeight="1" x14ac:dyDescent="0.25">
      <c r="B97" s="71"/>
      <c r="C97" s="4" t="s">
        <v>18</v>
      </c>
      <c r="D97" s="2">
        <f t="shared" si="20"/>
        <v>350</v>
      </c>
      <c r="E97" s="3">
        <v>35</v>
      </c>
      <c r="F97" s="3">
        <v>315</v>
      </c>
      <c r="P97" s="1"/>
    </row>
    <row r="98" spans="2:16" ht="12.75" customHeight="1" x14ac:dyDescent="0.25">
      <c r="B98" s="16"/>
      <c r="C98" s="17"/>
      <c r="D98" s="17"/>
      <c r="E98" s="18"/>
      <c r="F98" s="18"/>
      <c r="P98" s="1"/>
    </row>
    <row r="113" spans="16:19" x14ac:dyDescent="0.25">
      <c r="P113" s="5"/>
      <c r="Q113" s="5"/>
      <c r="R113" s="5"/>
      <c r="S113" s="25"/>
    </row>
    <row r="114" spans="16:19" x14ac:dyDescent="0.25">
      <c r="P114" s="5"/>
      <c r="Q114" s="5"/>
      <c r="R114" s="5"/>
      <c r="S114" s="25"/>
    </row>
    <row r="115" spans="16:19" x14ac:dyDescent="0.25">
      <c r="P115" s="5"/>
      <c r="Q115" s="5"/>
      <c r="R115" s="5"/>
      <c r="S115" s="25"/>
    </row>
    <row r="116" spans="16:19" x14ac:dyDescent="0.25">
      <c r="P116" s="5"/>
      <c r="Q116" s="5"/>
      <c r="R116" s="5"/>
      <c r="S116" s="25"/>
    </row>
    <row r="117" spans="16:19" x14ac:dyDescent="0.25">
      <c r="P117" s="5"/>
      <c r="Q117" s="5"/>
      <c r="R117" s="5"/>
      <c r="S117" s="25"/>
    </row>
    <row r="118" spans="16:19" ht="15" customHeight="1" x14ac:dyDescent="0.25">
      <c r="P118" s="5"/>
      <c r="Q118" s="5"/>
      <c r="R118" s="5"/>
      <c r="S118" s="25"/>
    </row>
    <row r="119" spans="16:19" x14ac:dyDescent="0.25">
      <c r="P119" s="5"/>
      <c r="Q119" s="5"/>
      <c r="R119" s="5"/>
      <c r="S119" s="25"/>
    </row>
    <row r="120" spans="16:19" x14ac:dyDescent="0.25">
      <c r="P120" s="5"/>
      <c r="Q120" s="5"/>
      <c r="R120" s="5"/>
      <c r="S120" s="25"/>
    </row>
    <row r="121" spans="16:19" x14ac:dyDescent="0.25">
      <c r="P121" s="5"/>
      <c r="Q121" s="5"/>
      <c r="R121" s="5"/>
      <c r="S121" s="25"/>
    </row>
    <row r="122" spans="16:19" x14ac:dyDescent="0.25">
      <c r="P122" s="5"/>
      <c r="Q122" s="5"/>
      <c r="R122" s="5"/>
      <c r="S122" s="25"/>
    </row>
    <row r="123" spans="16:19" x14ac:dyDescent="0.25">
      <c r="P123" s="5"/>
      <c r="Q123" s="5"/>
      <c r="R123" s="5"/>
      <c r="S123" s="25"/>
    </row>
    <row r="124" spans="16:19" x14ac:dyDescent="0.25">
      <c r="P124" s="5"/>
      <c r="Q124" s="5"/>
      <c r="R124" s="5"/>
      <c r="S124" s="25"/>
    </row>
    <row r="125" spans="16:19" ht="15" customHeight="1" x14ac:dyDescent="0.25">
      <c r="P125" s="5"/>
      <c r="Q125" s="5"/>
      <c r="R125" s="5"/>
      <c r="S125" s="25"/>
    </row>
    <row r="126" spans="16:19" x14ac:dyDescent="0.25">
      <c r="P126" s="5"/>
      <c r="Q126" s="5"/>
      <c r="R126" s="5"/>
      <c r="S126" s="25"/>
    </row>
    <row r="127" spans="16:19" x14ac:dyDescent="0.25">
      <c r="P127" s="5"/>
      <c r="Q127" s="5"/>
      <c r="R127" s="5"/>
      <c r="S127" s="25"/>
    </row>
    <row r="128" spans="16:19" x14ac:dyDescent="0.25">
      <c r="P128" s="5"/>
      <c r="Q128" s="5"/>
      <c r="R128" s="5"/>
      <c r="S128" s="25"/>
    </row>
    <row r="129" spans="16:19" x14ac:dyDescent="0.25">
      <c r="P129" s="5"/>
      <c r="Q129" s="5"/>
      <c r="R129" s="5"/>
      <c r="S129" s="25"/>
    </row>
    <row r="130" spans="16:19" ht="15" customHeight="1" x14ac:dyDescent="0.25">
      <c r="P130" s="5"/>
      <c r="Q130" s="5"/>
      <c r="R130" s="5"/>
      <c r="S130" s="25"/>
    </row>
    <row r="131" spans="16:19" x14ac:dyDescent="0.25">
      <c r="P131" s="5"/>
      <c r="Q131" s="5"/>
      <c r="R131" s="5"/>
      <c r="S131" s="25"/>
    </row>
    <row r="132" spans="16:19" x14ac:dyDescent="0.25">
      <c r="P132" s="5"/>
      <c r="Q132" s="5"/>
      <c r="R132" s="5"/>
      <c r="S132" s="25"/>
    </row>
    <row r="133" spans="16:19" x14ac:dyDescent="0.25">
      <c r="P133" s="5"/>
      <c r="Q133" s="5"/>
      <c r="R133" s="5"/>
      <c r="S133" s="25"/>
    </row>
    <row r="134" spans="16:19" x14ac:dyDescent="0.25">
      <c r="P134" s="5"/>
      <c r="Q134" s="5"/>
      <c r="R134" s="5"/>
    </row>
    <row r="135" spans="16:19" x14ac:dyDescent="0.25">
      <c r="P135" s="5"/>
      <c r="Q135" s="5"/>
      <c r="R135" s="5"/>
    </row>
    <row r="136" spans="16:19" x14ac:dyDescent="0.25">
      <c r="P136" s="5"/>
      <c r="Q136" s="5"/>
      <c r="R136" s="5"/>
    </row>
    <row r="145" spans="16:19" x14ac:dyDescent="0.25">
      <c r="P145" s="5"/>
      <c r="Q145" s="5"/>
      <c r="R145" s="5"/>
      <c r="S145" s="5"/>
    </row>
    <row r="146" spans="16:19" x14ac:dyDescent="0.25">
      <c r="P146" s="5"/>
      <c r="Q146" s="5"/>
      <c r="R146" s="5"/>
      <c r="S146" s="5"/>
    </row>
    <row r="147" spans="16:19" x14ac:dyDescent="0.25">
      <c r="P147" s="5"/>
      <c r="Q147" s="5"/>
      <c r="R147" s="5"/>
      <c r="S147" s="5"/>
    </row>
    <row r="148" spans="16:19" x14ac:dyDescent="0.25">
      <c r="P148" s="5"/>
      <c r="Q148" s="5"/>
      <c r="R148" s="5"/>
      <c r="S148" s="5"/>
    </row>
    <row r="149" spans="16:19" x14ac:dyDescent="0.25">
      <c r="P149" s="5"/>
      <c r="Q149" s="5"/>
      <c r="R149" s="5"/>
      <c r="S149" s="5"/>
    </row>
    <row r="150" spans="16:19" x14ac:dyDescent="0.25">
      <c r="P150" s="5"/>
      <c r="Q150" s="5"/>
      <c r="R150" s="5"/>
      <c r="S150" s="5"/>
    </row>
    <row r="151" spans="16:19" x14ac:dyDescent="0.25">
      <c r="P151" s="5"/>
      <c r="Q151" s="5"/>
      <c r="R151" s="5"/>
      <c r="S151" s="5"/>
    </row>
    <row r="152" spans="16:19" x14ac:dyDescent="0.25">
      <c r="P152" s="5"/>
      <c r="Q152" s="5"/>
      <c r="R152" s="5"/>
      <c r="S152" s="5"/>
    </row>
    <row r="153" spans="16:19" x14ac:dyDescent="0.25">
      <c r="P153" s="5"/>
      <c r="Q153" s="5"/>
      <c r="R153" s="5"/>
      <c r="S153" s="5"/>
    </row>
    <row r="154" spans="16:19" x14ac:dyDescent="0.25">
      <c r="P154" s="5"/>
      <c r="Q154" s="5"/>
      <c r="R154" s="5"/>
      <c r="S154" s="5"/>
    </row>
    <row r="155" spans="16:19" x14ac:dyDescent="0.25">
      <c r="P155" s="5"/>
      <c r="Q155" s="5"/>
      <c r="R155" s="5"/>
      <c r="S155" s="5"/>
    </row>
    <row r="156" spans="16:19" x14ac:dyDescent="0.25">
      <c r="P156" s="5"/>
      <c r="Q156" s="5"/>
      <c r="R156" s="5"/>
      <c r="S156" s="5"/>
    </row>
    <row r="157" spans="16:19" x14ac:dyDescent="0.25">
      <c r="P157" s="5"/>
      <c r="Q157" s="5"/>
      <c r="R157" s="5"/>
      <c r="S157" s="5"/>
    </row>
    <row r="158" spans="16:19" x14ac:dyDescent="0.25">
      <c r="P158" s="5"/>
      <c r="Q158" s="5"/>
      <c r="R158" s="5"/>
      <c r="S158" s="5"/>
    </row>
    <row r="159" spans="16:19" x14ac:dyDescent="0.25">
      <c r="P159" s="5"/>
      <c r="Q159" s="5"/>
      <c r="R159" s="5"/>
      <c r="S159" s="5"/>
    </row>
    <row r="160" spans="16:19" x14ac:dyDescent="0.25">
      <c r="P160" s="5"/>
      <c r="Q160" s="5"/>
      <c r="R160" s="5"/>
      <c r="S160" s="5"/>
    </row>
    <row r="161" spans="16:19" x14ac:dyDescent="0.25">
      <c r="P161" s="5"/>
      <c r="Q161" s="5"/>
      <c r="R161" s="5"/>
      <c r="S161" s="5"/>
    </row>
    <row r="162" spans="16:19" x14ac:dyDescent="0.25">
      <c r="P162" s="5"/>
      <c r="Q162" s="5"/>
      <c r="R162" s="5"/>
      <c r="S162" s="5"/>
    </row>
    <row r="163" spans="16:19" x14ac:dyDescent="0.25">
      <c r="P163" s="5"/>
      <c r="Q163" s="5"/>
      <c r="R163" s="5"/>
      <c r="S163" s="5"/>
    </row>
    <row r="164" spans="16:19" x14ac:dyDescent="0.25">
      <c r="P164" s="5"/>
      <c r="Q164" s="5"/>
      <c r="R164" s="5"/>
      <c r="S164" s="5"/>
    </row>
    <row r="165" spans="16:19" x14ac:dyDescent="0.25">
      <c r="P165" s="5"/>
      <c r="Q165" s="5"/>
      <c r="R165" s="5"/>
      <c r="S165" s="5"/>
    </row>
    <row r="166" spans="16:19" x14ac:dyDescent="0.25">
      <c r="P166" s="5"/>
      <c r="Q166" s="5"/>
      <c r="R166" s="5"/>
      <c r="S166" s="5"/>
    </row>
    <row r="167" spans="16:19" x14ac:dyDescent="0.25">
      <c r="P167" s="5"/>
      <c r="Q167" s="5"/>
      <c r="R167" s="5"/>
      <c r="S167" s="5"/>
    </row>
    <row r="168" spans="16:19" x14ac:dyDescent="0.25">
      <c r="P168" s="5"/>
      <c r="Q168" s="5"/>
      <c r="R168" s="5"/>
      <c r="S168" s="5"/>
    </row>
    <row r="169" spans="16:19" x14ac:dyDescent="0.25">
      <c r="P169" s="5"/>
      <c r="Q169" s="5"/>
      <c r="R169" s="5"/>
      <c r="S169" s="5"/>
    </row>
    <row r="170" spans="16:19" x14ac:dyDescent="0.25">
      <c r="P170" s="5"/>
      <c r="Q170" s="5"/>
      <c r="R170" s="5"/>
      <c r="S170" s="5"/>
    </row>
    <row r="171" spans="16:19" x14ac:dyDescent="0.25">
      <c r="P171" s="5"/>
      <c r="Q171" s="5"/>
      <c r="R171" s="5"/>
      <c r="S171" s="5"/>
    </row>
    <row r="172" spans="16:19" x14ac:dyDescent="0.25">
      <c r="P172" s="5"/>
      <c r="Q172" s="5"/>
      <c r="R172" s="5"/>
      <c r="S172" s="5"/>
    </row>
    <row r="173" spans="16:19" x14ac:dyDescent="0.25">
      <c r="P173" s="5"/>
      <c r="Q173" s="5"/>
      <c r="R173" s="5"/>
      <c r="S173" s="5"/>
    </row>
    <row r="174" spans="16:19" x14ac:dyDescent="0.25">
      <c r="P174" s="5"/>
      <c r="Q174" s="5"/>
      <c r="R174" s="5"/>
      <c r="S174" s="5"/>
    </row>
    <row r="175" spans="16:19" x14ac:dyDescent="0.25">
      <c r="P175" s="5"/>
      <c r="Q175" s="5"/>
      <c r="R175" s="5"/>
      <c r="S175" s="5"/>
    </row>
    <row r="176" spans="16:19" x14ac:dyDescent="0.25">
      <c r="P176" s="5"/>
      <c r="Q176" s="5"/>
      <c r="R176" s="5"/>
      <c r="S176" s="5"/>
    </row>
    <row r="177" spans="16:19" x14ac:dyDescent="0.25">
      <c r="P177" s="5"/>
      <c r="Q177" s="5"/>
      <c r="R177" s="5"/>
      <c r="S177" s="5"/>
    </row>
    <row r="178" spans="16:19" x14ac:dyDescent="0.25">
      <c r="P178" s="5"/>
      <c r="Q178" s="5"/>
      <c r="R178" s="5"/>
      <c r="S178" s="5"/>
    </row>
    <row r="179" spans="16:19" x14ac:dyDescent="0.25">
      <c r="P179" s="5"/>
      <c r="Q179" s="5"/>
      <c r="R179" s="5"/>
      <c r="S179" s="5"/>
    </row>
    <row r="180" spans="16:19" x14ac:dyDescent="0.25">
      <c r="P180" s="5"/>
      <c r="Q180" s="5"/>
      <c r="R180" s="5"/>
      <c r="S180" s="5"/>
    </row>
    <row r="181" spans="16:19" x14ac:dyDescent="0.25">
      <c r="P181" s="5"/>
      <c r="Q181" s="5"/>
      <c r="R181" s="5"/>
      <c r="S181" s="5"/>
    </row>
    <row r="182" spans="16:19" x14ac:dyDescent="0.25">
      <c r="P182" s="5"/>
      <c r="Q182" s="5"/>
      <c r="R182" s="5"/>
      <c r="S182" s="5"/>
    </row>
    <row r="183" spans="16:19" x14ac:dyDescent="0.25">
      <c r="P183" s="5"/>
      <c r="Q183" s="5"/>
      <c r="R183" s="5"/>
      <c r="S183" s="5"/>
    </row>
    <row r="184" spans="16:19" x14ac:dyDescent="0.25">
      <c r="P184" s="5"/>
      <c r="Q184" s="5"/>
      <c r="R184" s="5"/>
      <c r="S184" s="5"/>
    </row>
    <row r="185" spans="16:19" x14ac:dyDescent="0.25">
      <c r="P185" s="5"/>
      <c r="Q185" s="5"/>
      <c r="R185" s="5"/>
      <c r="S185" s="5"/>
    </row>
    <row r="186" spans="16:19" x14ac:dyDescent="0.25">
      <c r="P186" s="5"/>
      <c r="Q186" s="5"/>
      <c r="R186" s="5"/>
      <c r="S186" s="5"/>
    </row>
    <row r="187" spans="16:19" x14ac:dyDescent="0.25">
      <c r="P187" s="5"/>
      <c r="Q187" s="5"/>
      <c r="R187" s="5"/>
      <c r="S187" s="5"/>
    </row>
    <row r="188" spans="16:19" x14ac:dyDescent="0.25">
      <c r="P188" s="5"/>
      <c r="Q188" s="5"/>
      <c r="R188" s="5"/>
      <c r="S188" s="5"/>
    </row>
    <row r="189" spans="16:19" x14ac:dyDescent="0.25">
      <c r="P189" s="5"/>
      <c r="Q189" s="5"/>
      <c r="R189" s="5"/>
      <c r="S189" s="5"/>
    </row>
    <row r="190" spans="16:19" x14ac:dyDescent="0.25">
      <c r="P190" s="5"/>
      <c r="Q190" s="5"/>
      <c r="R190" s="5"/>
      <c r="S190" s="5"/>
    </row>
    <row r="191" spans="16:19" x14ac:dyDescent="0.25">
      <c r="P191" s="5"/>
      <c r="Q191" s="5"/>
      <c r="R191" s="5"/>
      <c r="S191" s="5"/>
    </row>
    <row r="192" spans="16:19" x14ac:dyDescent="0.25">
      <c r="P192" s="5"/>
      <c r="Q192" s="5"/>
      <c r="R192" s="5"/>
      <c r="S192" s="5"/>
    </row>
    <row r="193" spans="16:19" x14ac:dyDescent="0.25">
      <c r="P193" s="5"/>
      <c r="Q193" s="5"/>
      <c r="R193" s="5"/>
      <c r="S193" s="5"/>
    </row>
    <row r="194" spans="16:19" x14ac:dyDescent="0.25">
      <c r="P194" s="5"/>
      <c r="Q194" s="5"/>
      <c r="R194" s="5"/>
      <c r="S194" s="5"/>
    </row>
    <row r="195" spans="16:19" x14ac:dyDescent="0.25">
      <c r="P195" s="5"/>
      <c r="Q195" s="5"/>
      <c r="R195" s="5"/>
      <c r="S195" s="5"/>
    </row>
    <row r="196" spans="16:19" x14ac:dyDescent="0.25">
      <c r="P196" s="5"/>
      <c r="Q196" s="5"/>
      <c r="R196" s="5"/>
      <c r="S196" s="5"/>
    </row>
    <row r="197" spans="16:19" x14ac:dyDescent="0.25">
      <c r="P197" s="5"/>
      <c r="Q197" s="5"/>
      <c r="R197" s="5"/>
      <c r="S197" s="5"/>
    </row>
    <row r="198" spans="16:19" x14ac:dyDescent="0.25">
      <c r="P198" s="5"/>
      <c r="Q198" s="5"/>
      <c r="R198" s="5"/>
      <c r="S198" s="5"/>
    </row>
    <row r="199" spans="16:19" x14ac:dyDescent="0.25">
      <c r="P199" s="5"/>
      <c r="Q199" s="5"/>
      <c r="R199" s="5"/>
      <c r="S199" s="5"/>
    </row>
  </sheetData>
  <mergeCells count="32">
    <mergeCell ref="B89:B90"/>
    <mergeCell ref="B91:B93"/>
    <mergeCell ref="B94:B97"/>
    <mergeCell ref="B86:B88"/>
    <mergeCell ref="B77:C78"/>
    <mergeCell ref="B79:B81"/>
    <mergeCell ref="B82:B85"/>
    <mergeCell ref="B58:B61"/>
    <mergeCell ref="B53:C54"/>
    <mergeCell ref="D53:F53"/>
    <mergeCell ref="D77:F77"/>
    <mergeCell ref="B70:B73"/>
    <mergeCell ref="B62:B64"/>
    <mergeCell ref="B65:B66"/>
    <mergeCell ref="B67:B69"/>
    <mergeCell ref="B46:B49"/>
    <mergeCell ref="B38:B40"/>
    <mergeCell ref="B41:B42"/>
    <mergeCell ref="B43:B45"/>
    <mergeCell ref="B55:B57"/>
    <mergeCell ref="B31:B33"/>
    <mergeCell ref="B34:B37"/>
    <mergeCell ref="B29:C30"/>
    <mergeCell ref="D29:F29"/>
    <mergeCell ref="B14:B16"/>
    <mergeCell ref="B17:B18"/>
    <mergeCell ref="B22:B25"/>
    <mergeCell ref="B5:C6"/>
    <mergeCell ref="D5:F5"/>
    <mergeCell ref="B7:B9"/>
    <mergeCell ref="B10:B13"/>
    <mergeCell ref="B19:B21"/>
  </mergeCells>
  <conditionalFormatting sqref="E79:F79">
    <cfRule type="expression" dxfId="20" priority="8" stopIfTrue="1">
      <formula>"&lt;10"</formula>
    </cfRule>
  </conditionalFormatting>
  <conditionalFormatting sqref="E79:F79">
    <cfRule type="cellIs" dxfId="19" priority="6" operator="lessThan">
      <formula>10</formula>
    </cfRule>
  </conditionalFormatting>
  <conditionalFormatting sqref="E80:F97">
    <cfRule type="cellIs" dxfId="18" priority="2" operator="lessThan">
      <formula>10</formula>
    </cfRule>
  </conditionalFormatting>
  <conditionalFormatting sqref="D79:D97">
    <cfRule type="cellIs" dxfId="17" priority="1" operator="lessThan">
      <formula>10</formula>
    </cfRule>
  </conditionalFormatting>
  <pageMargins left="0.7" right="0.7" top="0.75" bottom="0.75" header="0.3" footer="0.3"/>
  <pageSetup paperSize="9" orientation="portrait" r:id="rId1"/>
  <ignoredErrors>
    <ignoredError sqref="E79:F79 E7:F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1"/>
  <sheetViews>
    <sheetView showGridLines="0" zoomScaleNormal="100" workbookViewId="0">
      <pane ySplit="6" topLeftCell="A7" activePane="bottomLeft" state="frozen"/>
      <selection activeCell="G31" sqref="G31"/>
      <selection pane="bottomLeft" activeCell="C82" sqref="C82"/>
    </sheetView>
  </sheetViews>
  <sheetFormatPr baseColWidth="10" defaultRowHeight="15" x14ac:dyDescent="0.25"/>
  <cols>
    <col min="1" max="1" width="2" style="5" customWidth="1"/>
    <col min="2" max="2" width="15.42578125" style="5" customWidth="1"/>
    <col min="3" max="3" width="11.42578125" style="5"/>
    <col min="4" max="4" width="15.7109375" style="5" customWidth="1"/>
    <col min="5" max="5" width="5.140625" style="5" customWidth="1"/>
    <col min="6" max="6" width="11.42578125" style="5"/>
    <col min="7" max="7" width="9.140625" style="5" customWidth="1"/>
    <col min="8" max="16" width="11.42578125" style="5"/>
  </cols>
  <sheetData>
    <row r="2" spans="2:17" ht="15.75" x14ac:dyDescent="0.25">
      <c r="B2" s="10" t="s">
        <v>44</v>
      </c>
      <c r="N2"/>
      <c r="O2"/>
      <c r="P2"/>
    </row>
    <row r="3" spans="2:17" ht="15.75" x14ac:dyDescent="0.25">
      <c r="B3" s="10"/>
      <c r="N3"/>
      <c r="O3"/>
      <c r="P3"/>
    </row>
    <row r="4" spans="2:17" ht="12.75" customHeight="1" x14ac:dyDescent="0.25"/>
    <row r="5" spans="2:17" ht="12.75" customHeight="1" x14ac:dyDescent="0.25">
      <c r="B5" s="64" t="s">
        <v>27</v>
      </c>
      <c r="C5" s="65"/>
      <c r="D5" s="36" t="s">
        <v>75</v>
      </c>
      <c r="F5" s="36" t="s">
        <v>77</v>
      </c>
      <c r="Q5" s="1"/>
    </row>
    <row r="6" spans="2:17" ht="44.1" customHeight="1" x14ac:dyDescent="0.25">
      <c r="B6" s="66"/>
      <c r="C6" s="67"/>
      <c r="D6" s="13" t="s">
        <v>74</v>
      </c>
      <c r="F6" s="13" t="s">
        <v>74</v>
      </c>
      <c r="Q6" s="1"/>
    </row>
    <row r="7" spans="2:17" ht="12.75" customHeight="1" x14ac:dyDescent="0.25">
      <c r="B7" s="69" t="s">
        <v>22</v>
      </c>
      <c r="C7" s="15" t="s">
        <v>19</v>
      </c>
      <c r="D7" s="19">
        <f>AVERAGE(D8:D9)</f>
        <v>4.0189673295696799</v>
      </c>
      <c r="E7" s="34"/>
      <c r="F7" s="19">
        <f t="shared" ref="F7" si="0">AVERAGE(F8:F9)</f>
        <v>6.5284663675071872</v>
      </c>
      <c r="Q7" s="1"/>
    </row>
    <row r="8" spans="2:17" ht="12.75" customHeight="1" x14ac:dyDescent="0.25">
      <c r="B8" s="70"/>
      <c r="C8" s="4" t="s">
        <v>3</v>
      </c>
      <c r="D8" s="49">
        <v>4.2276293766253321</v>
      </c>
      <c r="E8" s="34"/>
      <c r="F8" s="50">
        <v>6.9739543744746904</v>
      </c>
      <c r="Q8" s="1"/>
    </row>
    <row r="9" spans="2:17" ht="12.75" customHeight="1" x14ac:dyDescent="0.25">
      <c r="B9" s="71"/>
      <c r="C9" s="4" t="s">
        <v>4</v>
      </c>
      <c r="D9" s="51">
        <v>3.8103052825140282</v>
      </c>
      <c r="E9" s="34"/>
      <c r="F9" s="52">
        <v>6.0829783605396841</v>
      </c>
      <c r="Q9" s="1"/>
    </row>
    <row r="10" spans="2:17" ht="12.75" customHeight="1" x14ac:dyDescent="0.25">
      <c r="B10" s="69" t="s">
        <v>23</v>
      </c>
      <c r="C10" s="4" t="s">
        <v>5</v>
      </c>
      <c r="D10" s="51">
        <v>3.626067729906516</v>
      </c>
      <c r="E10" s="34"/>
      <c r="F10" s="52">
        <v>7.3250853666690858</v>
      </c>
      <c r="Q10" s="1"/>
    </row>
    <row r="11" spans="2:17" ht="12.75" customHeight="1" x14ac:dyDescent="0.25">
      <c r="B11" s="70"/>
      <c r="C11" s="4" t="s">
        <v>6</v>
      </c>
      <c r="D11" s="51">
        <v>3.0523262184375044</v>
      </c>
      <c r="E11" s="34"/>
      <c r="F11" s="52">
        <v>5.8925510177141129</v>
      </c>
      <c r="Q11" s="1"/>
    </row>
    <row r="12" spans="2:17" ht="12.75" customHeight="1" x14ac:dyDescent="0.25">
      <c r="B12" s="70"/>
      <c r="C12" s="4" t="s">
        <v>7</v>
      </c>
      <c r="D12" s="51">
        <v>3.5110050591810089</v>
      </c>
      <c r="E12" s="34"/>
      <c r="F12" s="52">
        <v>6.1310356415515415</v>
      </c>
      <c r="Q12" s="1"/>
    </row>
    <row r="13" spans="2:17" ht="12.75" customHeight="1" x14ac:dyDescent="0.25">
      <c r="B13" s="71"/>
      <c r="C13" s="4" t="s">
        <v>8</v>
      </c>
      <c r="D13" s="51">
        <v>5.6897666118252044</v>
      </c>
      <c r="E13" s="34"/>
      <c r="F13" s="52">
        <v>7.0174426721671956</v>
      </c>
      <c r="Q13" s="1"/>
    </row>
    <row r="14" spans="2:17" ht="12.75" customHeight="1" x14ac:dyDescent="0.25">
      <c r="B14" s="57" t="s">
        <v>24</v>
      </c>
      <c r="C14" s="4" t="s">
        <v>9</v>
      </c>
      <c r="D14" s="51">
        <v>4.7850370991849545</v>
      </c>
      <c r="E14" s="34"/>
      <c r="F14" s="52">
        <v>6.6205524016954511</v>
      </c>
      <c r="Q14" s="1"/>
    </row>
    <row r="15" spans="2:17" ht="12.75" customHeight="1" x14ac:dyDescent="0.25">
      <c r="B15" s="58"/>
      <c r="C15" s="4" t="s">
        <v>10</v>
      </c>
      <c r="D15" s="51">
        <v>4.0137410405356038</v>
      </c>
      <c r="E15" s="34"/>
      <c r="F15" s="52">
        <v>6.4742504804896308</v>
      </c>
      <c r="Q15" s="1"/>
    </row>
    <row r="16" spans="2:17" ht="12.75" customHeight="1" x14ac:dyDescent="0.25">
      <c r="B16" s="58"/>
      <c r="C16" s="4" t="s">
        <v>11</v>
      </c>
      <c r="D16" s="51">
        <v>3.2142803201583661</v>
      </c>
      <c r="E16" s="34"/>
      <c r="F16" s="52">
        <v>6.6008025584203915</v>
      </c>
      <c r="Q16" s="1"/>
    </row>
    <row r="17" spans="2:17" ht="12.75" customHeight="1" x14ac:dyDescent="0.25">
      <c r="B17" s="57" t="s">
        <v>41</v>
      </c>
      <c r="C17" s="4" t="s">
        <v>38</v>
      </c>
      <c r="D17" s="51">
        <v>4.0543898069878876</v>
      </c>
      <c r="E17" s="34"/>
      <c r="F17" s="52">
        <v>6.5508101189554404</v>
      </c>
      <c r="Q17" s="1"/>
    </row>
    <row r="18" spans="2:17" ht="12.75" customHeight="1" x14ac:dyDescent="0.25">
      <c r="B18" s="59"/>
      <c r="C18" s="4" t="s">
        <v>39</v>
      </c>
      <c r="D18" s="51">
        <v>3.4013353368183243</v>
      </c>
      <c r="E18" s="34"/>
      <c r="F18" s="52">
        <v>5.9704994609520599</v>
      </c>
      <c r="Q18" s="1"/>
    </row>
    <row r="19" spans="2:17" ht="12.75" customHeight="1" x14ac:dyDescent="0.25">
      <c r="B19" s="69" t="s">
        <v>26</v>
      </c>
      <c r="C19" s="4" t="s">
        <v>12</v>
      </c>
      <c r="D19" s="51">
        <v>3.9386347319383717</v>
      </c>
      <c r="E19" s="34"/>
      <c r="F19" s="52">
        <v>6.1600303754610328</v>
      </c>
      <c r="Q19" s="1"/>
    </row>
    <row r="20" spans="2:17" ht="12.75" customHeight="1" x14ac:dyDescent="0.25">
      <c r="B20" s="70"/>
      <c r="C20" s="4" t="s">
        <v>13</v>
      </c>
      <c r="D20" s="51">
        <v>3.8393591163405314</v>
      </c>
      <c r="E20" s="34"/>
      <c r="F20" s="52">
        <v>6.1872678009078701</v>
      </c>
      <c r="Q20" s="1"/>
    </row>
    <row r="21" spans="2:17" ht="12.75" customHeight="1" x14ac:dyDescent="0.25">
      <c r="B21" s="71"/>
      <c r="C21" s="4" t="s">
        <v>14</v>
      </c>
      <c r="D21" s="51">
        <v>4.1314358101309727</v>
      </c>
      <c r="E21" s="34"/>
      <c r="F21" s="52">
        <v>6.7715047442369061</v>
      </c>
      <c r="Q21" s="1"/>
    </row>
    <row r="22" spans="2:17" ht="12.75" customHeight="1" x14ac:dyDescent="0.25">
      <c r="B22" s="69" t="s">
        <v>25</v>
      </c>
      <c r="C22" s="4" t="s">
        <v>15</v>
      </c>
      <c r="D22" s="51">
        <v>3.908977965117713</v>
      </c>
      <c r="E22" s="34"/>
      <c r="F22" s="52">
        <v>6.0493944539776185</v>
      </c>
      <c r="Q22" s="1"/>
    </row>
    <row r="23" spans="2:17" ht="12.75" customHeight="1" x14ac:dyDescent="0.25">
      <c r="B23" s="70"/>
      <c r="C23" s="4" t="s">
        <v>16</v>
      </c>
      <c r="D23" s="51">
        <v>4.023951750653298</v>
      </c>
      <c r="E23" s="34"/>
      <c r="F23" s="52">
        <v>6.5957410997220407</v>
      </c>
      <c r="Q23" s="1"/>
    </row>
    <row r="24" spans="2:17" ht="12.75" customHeight="1" x14ac:dyDescent="0.25">
      <c r="B24" s="70"/>
      <c r="C24" s="4" t="s">
        <v>17</v>
      </c>
      <c r="D24" s="51">
        <v>4.1729139484524698</v>
      </c>
      <c r="E24" s="34"/>
      <c r="F24" s="52">
        <v>6.4336577478711359</v>
      </c>
      <c r="Q24" s="1"/>
    </row>
    <row r="25" spans="2:17" ht="12.75" customHeight="1" x14ac:dyDescent="0.25">
      <c r="B25" s="71"/>
      <c r="C25" s="4" t="s">
        <v>18</v>
      </c>
      <c r="D25" s="53">
        <v>3.9786702207762361</v>
      </c>
      <c r="E25" s="34"/>
      <c r="F25" s="54">
        <v>6.5575663835315083</v>
      </c>
      <c r="Q25" s="1"/>
    </row>
    <row r="26" spans="2:17" ht="12.75" customHeight="1" x14ac:dyDescent="0.25">
      <c r="B26" s="16"/>
      <c r="C26" s="17"/>
      <c r="D26" s="17"/>
      <c r="F26" s="18"/>
      <c r="Q26" s="1"/>
    </row>
    <row r="27" spans="2:17" ht="12.75" customHeight="1" x14ac:dyDescent="0.25">
      <c r="B27" s="16"/>
      <c r="C27" s="17"/>
      <c r="D27" s="17"/>
      <c r="F27" s="18"/>
      <c r="Q27" s="1"/>
    </row>
    <row r="28" spans="2:17" ht="12.75" customHeight="1" x14ac:dyDescent="0.25"/>
    <row r="29" spans="2:17" ht="12.75" customHeight="1" x14ac:dyDescent="0.25">
      <c r="B29" s="64" t="s">
        <v>28</v>
      </c>
      <c r="C29" s="65"/>
      <c r="D29" s="36" t="s">
        <v>75</v>
      </c>
      <c r="F29" s="36" t="s">
        <v>76</v>
      </c>
      <c r="Q29" s="1"/>
    </row>
    <row r="30" spans="2:17" ht="44.1" customHeight="1" x14ac:dyDescent="0.25">
      <c r="B30" s="66"/>
      <c r="C30" s="67"/>
      <c r="D30" s="36" t="s">
        <v>94</v>
      </c>
      <c r="F30" s="36" t="s">
        <v>94</v>
      </c>
      <c r="Q30" s="1"/>
    </row>
    <row r="31" spans="2:17" ht="12.75" customHeight="1" x14ac:dyDescent="0.25">
      <c r="B31" s="69" t="s">
        <v>22</v>
      </c>
      <c r="C31" s="15" t="s">
        <v>19</v>
      </c>
      <c r="D31" s="15">
        <f>SUM(D32:D33)</f>
        <v>1422</v>
      </c>
      <c r="F31" s="15">
        <f>SUM(F32:F33)</f>
        <v>1422</v>
      </c>
      <c r="Q31" s="1"/>
    </row>
    <row r="32" spans="2:17" ht="12.75" customHeight="1" x14ac:dyDescent="0.25">
      <c r="B32" s="70"/>
      <c r="C32" s="4" t="s">
        <v>3</v>
      </c>
      <c r="D32" s="43">
        <v>698</v>
      </c>
      <c r="F32" s="46">
        <v>698</v>
      </c>
      <c r="Q32" s="1"/>
    </row>
    <row r="33" spans="2:17" ht="12.75" customHeight="1" x14ac:dyDescent="0.25">
      <c r="B33" s="71"/>
      <c r="C33" s="4" t="s">
        <v>4</v>
      </c>
      <c r="D33" s="44">
        <v>724</v>
      </c>
      <c r="F33" s="47">
        <v>724</v>
      </c>
      <c r="Q33" s="1"/>
    </row>
    <row r="34" spans="2:17" ht="12.75" customHeight="1" x14ac:dyDescent="0.25">
      <c r="B34" s="69" t="s">
        <v>23</v>
      </c>
      <c r="C34" s="4" t="s">
        <v>5</v>
      </c>
      <c r="D34" s="44">
        <v>199</v>
      </c>
      <c r="F34" s="47">
        <v>199</v>
      </c>
      <c r="Q34" s="1"/>
    </row>
    <row r="35" spans="2:17" ht="12.75" customHeight="1" x14ac:dyDescent="0.25">
      <c r="B35" s="70"/>
      <c r="C35" s="4" t="s">
        <v>6</v>
      </c>
      <c r="D35" s="44">
        <v>332</v>
      </c>
      <c r="F35" s="47">
        <v>332</v>
      </c>
      <c r="Q35" s="1"/>
    </row>
    <row r="36" spans="2:17" ht="12.75" customHeight="1" x14ac:dyDescent="0.25">
      <c r="B36" s="70"/>
      <c r="C36" s="4" t="s">
        <v>7</v>
      </c>
      <c r="D36" s="44">
        <v>427</v>
      </c>
      <c r="F36" s="47">
        <v>427</v>
      </c>
      <c r="Q36" s="1"/>
    </row>
    <row r="37" spans="2:17" ht="12.75" customHeight="1" x14ac:dyDescent="0.25">
      <c r="B37" s="71"/>
      <c r="C37" s="4" t="s">
        <v>8</v>
      </c>
      <c r="D37" s="44">
        <v>464</v>
      </c>
      <c r="F37" s="47">
        <v>464</v>
      </c>
      <c r="Q37" s="1"/>
    </row>
    <row r="38" spans="2:17" ht="12.75" customHeight="1" x14ac:dyDescent="0.25">
      <c r="B38" s="57" t="s">
        <v>24</v>
      </c>
      <c r="C38" s="4" t="s">
        <v>9</v>
      </c>
      <c r="D38" s="44">
        <v>250</v>
      </c>
      <c r="F38" s="47">
        <v>250</v>
      </c>
      <c r="Q38" s="1"/>
    </row>
    <row r="39" spans="2:17" ht="12.75" customHeight="1" x14ac:dyDescent="0.25">
      <c r="B39" s="58"/>
      <c r="C39" s="4" t="s">
        <v>10</v>
      </c>
      <c r="D39" s="44">
        <v>983</v>
      </c>
      <c r="F39" s="47">
        <v>983</v>
      </c>
      <c r="Q39" s="1"/>
    </row>
    <row r="40" spans="2:17" ht="12.75" customHeight="1" x14ac:dyDescent="0.25">
      <c r="B40" s="58"/>
      <c r="C40" s="4" t="s">
        <v>11</v>
      </c>
      <c r="D40" s="44">
        <v>189</v>
      </c>
      <c r="F40" s="47">
        <v>189</v>
      </c>
      <c r="Q40" s="1"/>
    </row>
    <row r="41" spans="2:17" ht="12.75" customHeight="1" x14ac:dyDescent="0.25">
      <c r="B41" s="72" t="s">
        <v>41</v>
      </c>
      <c r="C41" s="4" t="s">
        <v>38</v>
      </c>
      <c r="D41" s="44">
        <v>1355</v>
      </c>
      <c r="F41" s="47">
        <v>1355</v>
      </c>
      <c r="Q41" s="1"/>
    </row>
    <row r="42" spans="2:17" ht="12.75" customHeight="1" x14ac:dyDescent="0.25">
      <c r="B42" s="72"/>
      <c r="C42" s="4" t="s">
        <v>39</v>
      </c>
      <c r="D42" s="44">
        <v>67</v>
      </c>
      <c r="F42" s="47">
        <v>67</v>
      </c>
      <c r="Q42" s="1"/>
    </row>
    <row r="43" spans="2:17" ht="12.75" customHeight="1" x14ac:dyDescent="0.25">
      <c r="B43" s="69" t="s">
        <v>26</v>
      </c>
      <c r="C43" s="4" t="s">
        <v>12</v>
      </c>
      <c r="D43" s="44">
        <v>348</v>
      </c>
      <c r="F43" s="47">
        <v>348</v>
      </c>
      <c r="Q43" s="1"/>
    </row>
    <row r="44" spans="2:17" ht="12.75" customHeight="1" x14ac:dyDescent="0.25">
      <c r="B44" s="70"/>
      <c r="C44" s="4" t="s">
        <v>13</v>
      </c>
      <c r="D44" s="44">
        <v>534</v>
      </c>
      <c r="F44" s="47">
        <v>534</v>
      </c>
      <c r="Q44" s="1"/>
    </row>
    <row r="45" spans="2:17" ht="12.75" customHeight="1" x14ac:dyDescent="0.25">
      <c r="B45" s="71"/>
      <c r="C45" s="4" t="s">
        <v>14</v>
      </c>
      <c r="D45" s="44">
        <v>540</v>
      </c>
      <c r="F45" s="47">
        <v>540</v>
      </c>
      <c r="Q45" s="1"/>
    </row>
    <row r="46" spans="2:17" ht="12.75" customHeight="1" x14ac:dyDescent="0.25">
      <c r="B46" s="69" t="s">
        <v>25</v>
      </c>
      <c r="C46" s="4" t="s">
        <v>15</v>
      </c>
      <c r="D46" s="44">
        <v>270</v>
      </c>
      <c r="F46" s="47">
        <v>270</v>
      </c>
      <c r="Q46" s="1"/>
    </row>
    <row r="47" spans="2:17" ht="12.75" customHeight="1" x14ac:dyDescent="0.25">
      <c r="B47" s="70"/>
      <c r="C47" s="4" t="s">
        <v>16</v>
      </c>
      <c r="D47" s="44">
        <v>545</v>
      </c>
      <c r="F47" s="47">
        <v>545</v>
      </c>
      <c r="Q47" s="1"/>
    </row>
    <row r="48" spans="2:17" ht="12.75" customHeight="1" x14ac:dyDescent="0.25">
      <c r="B48" s="70"/>
      <c r="C48" s="4" t="s">
        <v>17</v>
      </c>
      <c r="D48" s="44">
        <v>257</v>
      </c>
      <c r="F48" s="47">
        <v>257</v>
      </c>
      <c r="Q48" s="1"/>
    </row>
    <row r="49" spans="2:17" ht="12.75" customHeight="1" x14ac:dyDescent="0.25">
      <c r="B49" s="71"/>
      <c r="C49" s="4" t="s">
        <v>18</v>
      </c>
      <c r="D49" s="45">
        <v>350</v>
      </c>
      <c r="F49" s="48">
        <v>350</v>
      </c>
      <c r="Q49" s="1"/>
    </row>
    <row r="50" spans="2:17" ht="12.75" customHeight="1" x14ac:dyDescent="0.25">
      <c r="B50" s="16"/>
      <c r="C50" s="17"/>
      <c r="D50" s="17"/>
      <c r="F50" s="18"/>
      <c r="Q50" s="1"/>
    </row>
    <row r="51" spans="2:17" ht="12.75" customHeight="1" x14ac:dyDescent="0.25">
      <c r="B51" s="16"/>
      <c r="C51" s="17"/>
      <c r="D51" s="17"/>
      <c r="E51" s="18"/>
      <c r="F51" s="18"/>
      <c r="Q51" s="1"/>
    </row>
  </sheetData>
  <mergeCells count="14">
    <mergeCell ref="B38:B40"/>
    <mergeCell ref="B41:B42"/>
    <mergeCell ref="B43:B45"/>
    <mergeCell ref="B46:B49"/>
    <mergeCell ref="B19:B21"/>
    <mergeCell ref="B22:B25"/>
    <mergeCell ref="B34:B37"/>
    <mergeCell ref="B29:C30"/>
    <mergeCell ref="B31:B33"/>
    <mergeCell ref="B5:C6"/>
    <mergeCell ref="B7:B9"/>
    <mergeCell ref="B10:B13"/>
    <mergeCell ref="B14:B16"/>
    <mergeCell ref="B17:B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01"/>
  <sheetViews>
    <sheetView showGridLines="0" zoomScaleNormal="100" workbookViewId="0">
      <pane ySplit="6" topLeftCell="A7" activePane="bottomLeft" state="frozen"/>
      <selection pane="bottomLeft" activeCell="B139" sqref="B139"/>
    </sheetView>
  </sheetViews>
  <sheetFormatPr baseColWidth="10" defaultRowHeight="15" x14ac:dyDescent="0.25"/>
  <cols>
    <col min="1" max="1" width="2" style="5" customWidth="1"/>
    <col min="2" max="2" width="15.42578125" style="5" customWidth="1"/>
    <col min="3" max="3" width="11.42578125" style="5"/>
    <col min="4" max="4" width="15.7109375" style="5" customWidth="1"/>
    <col min="5" max="5" width="12.42578125" style="5" customWidth="1"/>
    <col min="6" max="6" width="11.5703125" style="5" bestFit="1" customWidth="1"/>
    <col min="7" max="7" width="11.5703125" style="5" customWidth="1"/>
    <col min="8" max="8" width="15.7109375" style="5" customWidth="1"/>
    <col min="9" max="9" width="14.5703125" style="5" customWidth="1"/>
    <col min="10" max="10" width="12.42578125" style="5" customWidth="1"/>
    <col min="11" max="11" width="14.85546875" style="5" customWidth="1"/>
    <col min="12" max="12" width="16" style="5" customWidth="1"/>
    <col min="13" max="13" width="9.140625" style="5" customWidth="1"/>
    <col min="14" max="14" width="14.85546875" style="5" customWidth="1"/>
    <col min="15" max="22" width="11.42578125" style="5"/>
  </cols>
  <sheetData>
    <row r="2" spans="2:22" ht="15.75" x14ac:dyDescent="0.25">
      <c r="B2" s="10" t="s">
        <v>50</v>
      </c>
    </row>
    <row r="4" spans="2:22" ht="12.75" customHeight="1" x14ac:dyDescent="0.25"/>
    <row r="5" spans="2:22" ht="12.75" customHeight="1" x14ac:dyDescent="0.25">
      <c r="B5" s="64" t="s">
        <v>27</v>
      </c>
      <c r="C5" s="65"/>
      <c r="D5" s="73" t="s">
        <v>96</v>
      </c>
      <c r="E5" s="74"/>
      <c r="F5" s="75"/>
      <c r="H5" s="73" t="s">
        <v>97</v>
      </c>
      <c r="I5" s="75"/>
      <c r="K5" s="73" t="s">
        <v>98</v>
      </c>
      <c r="L5" s="75"/>
      <c r="V5" s="1"/>
    </row>
    <row r="6" spans="2:22" ht="44.1" customHeight="1" x14ac:dyDescent="0.25">
      <c r="B6" s="66"/>
      <c r="C6" s="67"/>
      <c r="D6" s="36" t="s">
        <v>19</v>
      </c>
      <c r="E6" s="38" t="s">
        <v>72</v>
      </c>
      <c r="F6" s="38" t="s">
        <v>73</v>
      </c>
      <c r="H6" s="38" t="s">
        <v>72</v>
      </c>
      <c r="I6" s="38" t="s">
        <v>73</v>
      </c>
      <c r="K6" s="38" t="s">
        <v>72</v>
      </c>
      <c r="L6" s="38" t="s">
        <v>73</v>
      </c>
      <c r="V6" s="1"/>
    </row>
    <row r="7" spans="2:22" ht="12.75" customHeight="1" x14ac:dyDescent="0.25">
      <c r="B7" s="69" t="s">
        <v>22</v>
      </c>
      <c r="C7" s="15" t="s">
        <v>19</v>
      </c>
      <c r="D7" s="2">
        <f>SUM(E7:F7)</f>
        <v>276133.65877729282</v>
      </c>
      <c r="E7" s="2">
        <f>SUM(E8:E9)</f>
        <v>190705.01729235466</v>
      </c>
      <c r="F7" s="2">
        <f t="shared" ref="F7" si="0">SUM(F8:F9)</f>
        <v>85428.641484938125</v>
      </c>
      <c r="H7" s="2">
        <v>48426.842656570225</v>
      </c>
      <c r="I7" s="2">
        <v>35168.18303405257</v>
      </c>
      <c r="K7" s="2">
        <v>15935.304797174873</v>
      </c>
      <c r="L7" s="2">
        <v>8447.8217644757387</v>
      </c>
      <c r="V7" s="1"/>
    </row>
    <row r="8" spans="2:22" ht="12.75" customHeight="1" x14ac:dyDescent="0.25">
      <c r="B8" s="70"/>
      <c r="C8" s="4" t="s">
        <v>3</v>
      </c>
      <c r="D8" s="2">
        <f>SUM(E8:F8)</f>
        <v>151954.33298491276</v>
      </c>
      <c r="E8" s="3">
        <v>118476.0862936824</v>
      </c>
      <c r="F8" s="3">
        <v>33478.246691230357</v>
      </c>
      <c r="H8" s="3">
        <v>32092.201936676836</v>
      </c>
      <c r="I8" s="3">
        <v>10940.142770552751</v>
      </c>
      <c r="K8" s="3">
        <v>11408.518657520855</v>
      </c>
      <c r="L8" s="3"/>
      <c r="V8" s="1"/>
    </row>
    <row r="9" spans="2:22" ht="12.75" customHeight="1" x14ac:dyDescent="0.25">
      <c r="B9" s="71"/>
      <c r="C9" s="4" t="s">
        <v>4</v>
      </c>
      <c r="D9" s="2">
        <f t="shared" ref="D9:D25" si="1">SUM(E9:F9)</f>
        <v>124179.32579238003</v>
      </c>
      <c r="E9" s="3">
        <v>72228.930998672266</v>
      </c>
      <c r="F9" s="3">
        <v>51950.394793707761</v>
      </c>
      <c r="H9" s="3">
        <v>16334.640719893388</v>
      </c>
      <c r="I9" s="3">
        <v>24228.040263499821</v>
      </c>
      <c r="K9" s="3">
        <v>4526.7861396540175</v>
      </c>
      <c r="L9" s="3">
        <v>6071.4089594020716</v>
      </c>
      <c r="V9" s="1"/>
    </row>
    <row r="10" spans="2:22" ht="12.75" customHeight="1" x14ac:dyDescent="0.25">
      <c r="B10" s="69" t="s">
        <v>23</v>
      </c>
      <c r="C10" s="4" t="s">
        <v>5</v>
      </c>
      <c r="D10" s="2">
        <f t="shared" si="1"/>
        <v>35213.640881870859</v>
      </c>
      <c r="E10" s="3">
        <v>25555.518606928905</v>
      </c>
      <c r="F10" s="3">
        <v>9658.1222749419521</v>
      </c>
      <c r="H10" s="3"/>
      <c r="I10" s="3"/>
      <c r="K10" s="56"/>
      <c r="L10" s="56"/>
      <c r="V10" s="1"/>
    </row>
    <row r="11" spans="2:22" ht="12.75" customHeight="1" x14ac:dyDescent="0.25">
      <c r="B11" s="70"/>
      <c r="C11" s="4" t="s">
        <v>6</v>
      </c>
      <c r="D11" s="2">
        <f t="shared" si="1"/>
        <v>117544.00497654197</v>
      </c>
      <c r="E11" s="3">
        <v>73843.325396381217</v>
      </c>
      <c r="F11" s="3">
        <v>43700.679580160759</v>
      </c>
      <c r="H11" s="3">
        <v>28285.450195957728</v>
      </c>
      <c r="I11" s="3">
        <v>26568.049752057406</v>
      </c>
      <c r="K11" s="3">
        <v>6071.2442980478882</v>
      </c>
      <c r="L11" s="3">
        <v>2244.733120837117</v>
      </c>
      <c r="V11" s="1"/>
    </row>
    <row r="12" spans="2:22" ht="12.75" customHeight="1" x14ac:dyDescent="0.25">
      <c r="B12" s="70"/>
      <c r="C12" s="4" t="s">
        <v>7</v>
      </c>
      <c r="D12" s="2">
        <f t="shared" si="1"/>
        <v>108378.55489779645</v>
      </c>
      <c r="E12" s="3">
        <v>78657.439016174219</v>
      </c>
      <c r="F12" s="3">
        <v>29721.115881622231</v>
      </c>
      <c r="H12" s="3">
        <v>19953.670785368762</v>
      </c>
      <c r="I12" s="3">
        <v>7547.3520438717951</v>
      </c>
      <c r="K12" s="3">
        <v>9014.0401598871322</v>
      </c>
      <c r="L12" s="3">
        <v>5243.6271732730156</v>
      </c>
      <c r="V12" s="1"/>
    </row>
    <row r="13" spans="2:22" ht="12.75" customHeight="1" x14ac:dyDescent="0.25">
      <c r="B13" s="71"/>
      <c r="C13" s="4" t="s">
        <v>8</v>
      </c>
      <c r="D13" s="2">
        <v>14997.458021083514</v>
      </c>
      <c r="E13" s="3">
        <v>12648.734272870344</v>
      </c>
      <c r="F13" s="3"/>
      <c r="H13" s="3" t="s">
        <v>81</v>
      </c>
      <c r="I13" s="3" t="s">
        <v>81</v>
      </c>
      <c r="K13" s="56"/>
      <c r="L13" s="56"/>
      <c r="V13" s="1"/>
    </row>
    <row r="14" spans="2:22" ht="12.75" customHeight="1" x14ac:dyDescent="0.25">
      <c r="B14" s="57" t="s">
        <v>24</v>
      </c>
      <c r="C14" s="4" t="s">
        <v>9</v>
      </c>
      <c r="D14" s="2">
        <v>13949.018720291346</v>
      </c>
      <c r="E14" s="3">
        <v>10708.061963779541</v>
      </c>
      <c r="F14" s="3"/>
      <c r="H14" s="3"/>
      <c r="I14" s="3"/>
      <c r="K14" s="56"/>
      <c r="L14" s="56"/>
      <c r="V14" s="1"/>
    </row>
    <row r="15" spans="2:22" ht="12.75" customHeight="1" x14ac:dyDescent="0.25">
      <c r="B15" s="58"/>
      <c r="C15" s="4" t="s">
        <v>10</v>
      </c>
      <c r="D15" s="2">
        <f t="shared" si="1"/>
        <v>206581.38886806779</v>
      </c>
      <c r="E15" s="3">
        <v>146913.56454895565</v>
      </c>
      <c r="F15" s="3">
        <v>59667.824319112144</v>
      </c>
      <c r="H15" s="3">
        <v>38500.210418739669</v>
      </c>
      <c r="I15" s="3">
        <v>25469.258366236223</v>
      </c>
      <c r="K15" s="3">
        <v>11865.73815809282</v>
      </c>
      <c r="L15" s="3">
        <v>5819.2384185840574</v>
      </c>
      <c r="V15" s="1"/>
    </row>
    <row r="16" spans="2:22" ht="12.75" customHeight="1" x14ac:dyDescent="0.25">
      <c r="B16" s="58"/>
      <c r="C16" s="4" t="s">
        <v>11</v>
      </c>
      <c r="D16" s="2">
        <f t="shared" si="1"/>
        <v>55603.251188933675</v>
      </c>
      <c r="E16" s="3">
        <v>33083.390779619505</v>
      </c>
      <c r="F16" s="3">
        <v>22519.860409314169</v>
      </c>
      <c r="H16" s="3">
        <v>8352.0513868480193</v>
      </c>
      <c r="I16" s="3">
        <v>9500.2371803351143</v>
      </c>
      <c r="K16" s="56"/>
      <c r="L16" s="56"/>
      <c r="V16" s="1"/>
    </row>
    <row r="17" spans="2:22" ht="12.75" customHeight="1" x14ac:dyDescent="0.25">
      <c r="B17" s="57" t="s">
        <v>41</v>
      </c>
      <c r="C17" s="4" t="s">
        <v>38</v>
      </c>
      <c r="D17" s="2">
        <f t="shared" si="1"/>
        <v>257369.37732778746</v>
      </c>
      <c r="E17" s="3">
        <v>174581.34932520339</v>
      </c>
      <c r="F17" s="3">
        <v>82788.028002584047</v>
      </c>
      <c r="H17" s="3">
        <v>44525.916879841978</v>
      </c>
      <c r="I17" s="3">
        <v>34516.695152420485</v>
      </c>
      <c r="K17" s="3">
        <v>14004.222748787153</v>
      </c>
      <c r="L17" s="3">
        <v>7100.5598620195469</v>
      </c>
      <c r="V17" s="1"/>
    </row>
    <row r="18" spans="2:22" ht="12.75" customHeight="1" x14ac:dyDescent="0.25">
      <c r="B18" s="59"/>
      <c r="C18" s="4" t="s">
        <v>39</v>
      </c>
      <c r="D18" s="2">
        <f t="shared" si="1"/>
        <v>18764.281449505525</v>
      </c>
      <c r="E18" s="39">
        <v>16123.667967151443</v>
      </c>
      <c r="F18" s="3">
        <v>2640.6134823540829</v>
      </c>
      <c r="H18" s="3">
        <v>3900.9257767282406</v>
      </c>
      <c r="I18" s="3"/>
      <c r="K18" s="56"/>
      <c r="L18" s="56"/>
      <c r="V18" s="1"/>
    </row>
    <row r="19" spans="2:22" ht="12.75" customHeight="1" x14ac:dyDescent="0.25">
      <c r="B19" s="69" t="s">
        <v>26</v>
      </c>
      <c r="C19" s="4" t="s">
        <v>12</v>
      </c>
      <c r="D19" s="2">
        <f t="shared" si="1"/>
        <v>26436.080102785112</v>
      </c>
      <c r="E19" s="3">
        <v>18007.223808633506</v>
      </c>
      <c r="F19" s="3">
        <v>8428.8562941516047</v>
      </c>
      <c r="H19" s="3">
        <v>6069.1061637316625</v>
      </c>
      <c r="I19" s="3">
        <v>2881.4806974054545</v>
      </c>
      <c r="K19" s="3">
        <v>2089.2557002058065</v>
      </c>
      <c r="L19" s="56"/>
      <c r="V19" s="1"/>
    </row>
    <row r="20" spans="2:22" ht="12.75" customHeight="1" x14ac:dyDescent="0.25">
      <c r="B20" s="70"/>
      <c r="C20" s="4" t="s">
        <v>13</v>
      </c>
      <c r="D20" s="2">
        <f t="shared" si="1"/>
        <v>93853.791470241631</v>
      </c>
      <c r="E20" s="3">
        <v>66482.434324713759</v>
      </c>
      <c r="F20" s="3">
        <v>27371.357145527872</v>
      </c>
      <c r="H20" s="3">
        <v>19188.510536352198</v>
      </c>
      <c r="I20" s="3">
        <v>11484.506969644297</v>
      </c>
      <c r="K20" s="3">
        <v>5397.3268425804117</v>
      </c>
      <c r="L20" s="56"/>
      <c r="V20" s="1"/>
    </row>
    <row r="21" spans="2:22" ht="12.75" customHeight="1" x14ac:dyDescent="0.25">
      <c r="B21" s="71"/>
      <c r="C21" s="4" t="s">
        <v>14</v>
      </c>
      <c r="D21" s="2">
        <f t="shared" si="1"/>
        <v>155843.78720426606</v>
      </c>
      <c r="E21" s="3">
        <v>106215.35915900741</v>
      </c>
      <c r="F21" s="3">
        <v>49628.428045258639</v>
      </c>
      <c r="H21" s="3">
        <v>23169.225956486367</v>
      </c>
      <c r="I21" s="3">
        <v>20802.195367002816</v>
      </c>
      <c r="K21" s="56"/>
      <c r="L21" s="3">
        <v>4935.7609120414636</v>
      </c>
      <c r="V21" s="1"/>
    </row>
    <row r="22" spans="2:22" ht="12.75" customHeight="1" x14ac:dyDescent="0.25">
      <c r="B22" s="69" t="s">
        <v>25</v>
      </c>
      <c r="C22" s="4" t="s">
        <v>15</v>
      </c>
      <c r="D22" s="2">
        <f t="shared" si="1"/>
        <v>28210.548459684745</v>
      </c>
      <c r="E22" s="3">
        <v>18038.36431452306</v>
      </c>
      <c r="F22" s="3">
        <v>10172.184145161687</v>
      </c>
      <c r="H22" s="3">
        <v>6863.2206262893869</v>
      </c>
      <c r="I22" s="3">
        <v>2795.6554006609572</v>
      </c>
      <c r="K22" s="56"/>
      <c r="L22" s="56"/>
      <c r="V22" s="1"/>
    </row>
    <row r="23" spans="2:22" ht="12.75" customHeight="1" x14ac:dyDescent="0.25">
      <c r="B23" s="70"/>
      <c r="C23" s="4" t="s">
        <v>16</v>
      </c>
      <c r="D23" s="2">
        <f t="shared" si="1"/>
        <v>161325.57871962147</v>
      </c>
      <c r="E23" s="3">
        <v>102864.49666339246</v>
      </c>
      <c r="F23" s="3">
        <v>58461.082056229003</v>
      </c>
      <c r="H23" s="3">
        <v>24727.424909426001</v>
      </c>
      <c r="I23" s="3">
        <v>25089.21621669826</v>
      </c>
      <c r="K23" s="3">
        <v>10254.104533738784</v>
      </c>
      <c r="L23" s="56"/>
      <c r="M23" s="55"/>
      <c r="V23" s="1"/>
    </row>
    <row r="24" spans="2:22" ht="12.75" customHeight="1" x14ac:dyDescent="0.25">
      <c r="B24" s="70"/>
      <c r="C24" s="4" t="s">
        <v>17</v>
      </c>
      <c r="D24" s="2">
        <f t="shared" si="1"/>
        <v>25874.062148199071</v>
      </c>
      <c r="E24" s="3">
        <v>19252.041700566711</v>
      </c>
      <c r="F24" s="3">
        <v>6622.0204476323597</v>
      </c>
      <c r="H24" s="3">
        <v>6031.1126133939415</v>
      </c>
      <c r="I24" s="3">
        <v>3421.8291062242988</v>
      </c>
      <c r="K24" s="56"/>
      <c r="L24" s="56"/>
      <c r="V24" s="1"/>
    </row>
    <row r="25" spans="2:22" ht="12.75" customHeight="1" x14ac:dyDescent="0.25">
      <c r="B25" s="71"/>
      <c r="C25" s="4" t="s">
        <v>18</v>
      </c>
      <c r="D25" s="2">
        <f t="shared" si="1"/>
        <v>60723.46944978751</v>
      </c>
      <c r="E25" s="3">
        <v>50550.114613872436</v>
      </c>
      <c r="F25" s="3">
        <v>10173.354835915074</v>
      </c>
      <c r="H25" s="3">
        <v>10805.084507460899</v>
      </c>
      <c r="I25" s="3">
        <v>3861.4823104690554</v>
      </c>
      <c r="K25" s="3">
        <v>3021.0130297092151</v>
      </c>
      <c r="L25" s="56"/>
      <c r="V25" s="1"/>
    </row>
    <row r="26" spans="2:22" ht="12.75" customHeight="1" x14ac:dyDescent="0.25">
      <c r="V26"/>
    </row>
    <row r="27" spans="2:22" ht="12.75" customHeight="1" x14ac:dyDescent="0.25">
      <c r="V27"/>
    </row>
    <row r="28" spans="2:22" ht="12.75" customHeight="1" x14ac:dyDescent="0.25">
      <c r="V28"/>
    </row>
    <row r="29" spans="2:22" ht="12.75" customHeight="1" x14ac:dyDescent="0.25">
      <c r="B29" s="64" t="s">
        <v>29</v>
      </c>
      <c r="C29" s="65"/>
      <c r="D29" s="73" t="s">
        <v>69</v>
      </c>
      <c r="E29" s="74"/>
      <c r="F29" s="75"/>
      <c r="H29" s="73" t="s">
        <v>70</v>
      </c>
      <c r="I29" s="75"/>
      <c r="K29" s="73" t="s">
        <v>71</v>
      </c>
      <c r="L29" s="75"/>
      <c r="V29" s="1"/>
    </row>
    <row r="30" spans="2:22" ht="44.1" customHeight="1" x14ac:dyDescent="0.25">
      <c r="B30" s="66"/>
      <c r="C30" s="67"/>
      <c r="D30" s="13" t="s">
        <v>19</v>
      </c>
      <c r="E30" s="38" t="s">
        <v>72</v>
      </c>
      <c r="F30" s="38" t="s">
        <v>73</v>
      </c>
      <c r="H30" s="38" t="s">
        <v>72</v>
      </c>
      <c r="I30" s="38" t="s">
        <v>73</v>
      </c>
      <c r="K30" s="38" t="s">
        <v>72</v>
      </c>
      <c r="L30" s="38" t="s">
        <v>73</v>
      </c>
      <c r="V30" s="1"/>
    </row>
    <row r="31" spans="2:22" ht="12.75" customHeight="1" x14ac:dyDescent="0.25">
      <c r="B31" s="69" t="s">
        <v>22</v>
      </c>
      <c r="C31" s="15" t="s">
        <v>19</v>
      </c>
      <c r="D31" s="19">
        <f>SUM(D32:D33)</f>
        <v>100</v>
      </c>
      <c r="E31" s="19">
        <f t="shared" ref="E31:K31" si="2">SUM(E32:E33)</f>
        <v>100</v>
      </c>
      <c r="F31" s="19">
        <f t="shared" si="2"/>
        <v>100</v>
      </c>
      <c r="H31" s="19">
        <f t="shared" si="2"/>
        <v>100</v>
      </c>
      <c r="I31" s="19">
        <f t="shared" si="2"/>
        <v>100</v>
      </c>
      <c r="K31" s="19">
        <f t="shared" si="2"/>
        <v>100</v>
      </c>
      <c r="L31" s="19">
        <v>100</v>
      </c>
      <c r="V31" s="1"/>
    </row>
    <row r="32" spans="2:22" ht="12.75" customHeight="1" x14ac:dyDescent="0.25">
      <c r="B32" s="70"/>
      <c r="C32" s="4" t="s">
        <v>3</v>
      </c>
      <c r="D32" s="19">
        <f t="shared" ref="D32:F36" si="3">D8/D$7*100</f>
        <v>55.029268672917162</v>
      </c>
      <c r="E32" s="20">
        <f t="shared" si="3"/>
        <v>62.125311633545621</v>
      </c>
      <c r="F32" s="20">
        <f t="shared" si="3"/>
        <v>39.188550946502978</v>
      </c>
      <c r="H32" s="20">
        <v>66.269449289242033</v>
      </c>
      <c r="I32" s="20">
        <v>31.108069359055751</v>
      </c>
      <c r="K32" s="20">
        <v>71.592723218845748</v>
      </c>
      <c r="L32" s="20"/>
      <c r="V32" s="1"/>
    </row>
    <row r="33" spans="2:22" ht="12.75" customHeight="1" x14ac:dyDescent="0.25">
      <c r="B33" s="71"/>
      <c r="C33" s="4" t="s">
        <v>4</v>
      </c>
      <c r="D33" s="19">
        <f t="shared" si="3"/>
        <v>44.970731327082831</v>
      </c>
      <c r="E33" s="20">
        <f t="shared" si="3"/>
        <v>37.874688366454379</v>
      </c>
      <c r="F33" s="20">
        <f t="shared" si="3"/>
        <v>60.811449053497014</v>
      </c>
      <c r="H33" s="20">
        <v>33.73055071075796</v>
      </c>
      <c r="I33" s="20">
        <v>68.891930640944253</v>
      </c>
      <c r="K33" s="20">
        <v>28.407276781154252</v>
      </c>
      <c r="L33" s="20">
        <v>71.869520080705158</v>
      </c>
      <c r="V33" s="1"/>
    </row>
    <row r="34" spans="2:22" ht="12.75" customHeight="1" x14ac:dyDescent="0.25">
      <c r="B34" s="69" t="s">
        <v>23</v>
      </c>
      <c r="C34" s="4" t="s">
        <v>5</v>
      </c>
      <c r="D34" s="19">
        <f t="shared" si="3"/>
        <v>12.752389925152642</v>
      </c>
      <c r="E34" s="20">
        <f t="shared" si="3"/>
        <v>13.400548643013297</v>
      </c>
      <c r="F34" s="20">
        <f t="shared" si="3"/>
        <v>11.305485030620286</v>
      </c>
      <c r="H34" s="20"/>
      <c r="I34" s="20"/>
      <c r="K34" s="20"/>
      <c r="L34" s="20"/>
      <c r="V34" s="1"/>
    </row>
    <row r="35" spans="2:22" ht="12.75" customHeight="1" x14ac:dyDescent="0.25">
      <c r="B35" s="70"/>
      <c r="C35" s="4" t="s">
        <v>6</v>
      </c>
      <c r="D35" s="19">
        <f t="shared" si="3"/>
        <v>42.567793255274076</v>
      </c>
      <c r="E35" s="20">
        <f t="shared" si="3"/>
        <v>38.721228442132649</v>
      </c>
      <c r="F35" s="20">
        <f t="shared" si="3"/>
        <v>51.154599699288909</v>
      </c>
      <c r="H35" s="20">
        <v>58.408619361271022</v>
      </c>
      <c r="I35" s="20">
        <v>75.545699151793414</v>
      </c>
      <c r="K35" s="20">
        <v>38.099329603813054</v>
      </c>
      <c r="L35" s="20">
        <v>26.571738649559713</v>
      </c>
      <c r="V35" s="1"/>
    </row>
    <row r="36" spans="2:22" ht="12.75" customHeight="1" x14ac:dyDescent="0.25">
      <c r="B36" s="70"/>
      <c r="C36" s="4" t="s">
        <v>7</v>
      </c>
      <c r="D36" s="19">
        <f t="shared" si="3"/>
        <v>39.248585405231559</v>
      </c>
      <c r="E36" s="20">
        <f t="shared" si="3"/>
        <v>41.245605455461494</v>
      </c>
      <c r="F36" s="20">
        <f t="shared" si="3"/>
        <v>34.790575344525806</v>
      </c>
      <c r="H36" s="20">
        <v>41.203740922931267</v>
      </c>
      <c r="I36" s="20">
        <v>21.460739204421969</v>
      </c>
      <c r="K36" s="20">
        <v>56.566474721495176</v>
      </c>
      <c r="L36" s="20">
        <v>62.070760007309744</v>
      </c>
      <c r="V36" s="1"/>
    </row>
    <row r="37" spans="2:22" ht="12.75" customHeight="1" x14ac:dyDescent="0.25">
      <c r="B37" s="71"/>
      <c r="C37" s="4" t="s">
        <v>8</v>
      </c>
      <c r="D37" s="19">
        <f t="shared" ref="D37:E49" si="4">D13/D$7*100</f>
        <v>5.4312314143417249</v>
      </c>
      <c r="E37" s="20">
        <f t="shared" si="4"/>
        <v>6.6326174593925744</v>
      </c>
      <c r="F37" s="20"/>
      <c r="H37" s="20" t="s">
        <v>81</v>
      </c>
      <c r="I37" s="20" t="s">
        <v>81</v>
      </c>
      <c r="K37" s="20"/>
      <c r="L37" s="20"/>
      <c r="V37" s="1"/>
    </row>
    <row r="38" spans="2:22" ht="12.75" customHeight="1" x14ac:dyDescent="0.25">
      <c r="B38" s="57" t="s">
        <v>24</v>
      </c>
      <c r="C38" s="4" t="s">
        <v>9</v>
      </c>
      <c r="D38" s="19">
        <f t="shared" si="4"/>
        <v>5.0515459730830941</v>
      </c>
      <c r="E38" s="20">
        <f t="shared" si="4"/>
        <v>5.614987018072978</v>
      </c>
      <c r="F38" s="20"/>
      <c r="H38" s="20"/>
      <c r="I38" s="20"/>
      <c r="K38" s="20"/>
      <c r="L38" s="20"/>
      <c r="V38" s="1"/>
    </row>
    <row r="39" spans="2:22" ht="12.75" customHeight="1" x14ac:dyDescent="0.25">
      <c r="B39" s="58"/>
      <c r="C39" s="4" t="s">
        <v>10</v>
      </c>
      <c r="D39" s="19">
        <f t="shared" si="4"/>
        <v>74.812099974628481</v>
      </c>
      <c r="E39" s="20">
        <f t="shared" si="4"/>
        <v>77.03707360972794</v>
      </c>
      <c r="F39" s="20">
        <f t="shared" ref="F39:F49" si="5">F15/F$7*100</f>
        <v>69.84522202618912</v>
      </c>
      <c r="H39" s="20">
        <v>79.501797570765689</v>
      </c>
      <c r="I39" s="20">
        <v>72.42130860606278</v>
      </c>
      <c r="K39" s="20">
        <v>74.461946659448046</v>
      </c>
      <c r="L39" s="20">
        <v>68.884483844755835</v>
      </c>
      <c r="V39" s="1"/>
    </row>
    <row r="40" spans="2:22" ht="12.75" customHeight="1" x14ac:dyDescent="0.25">
      <c r="B40" s="58"/>
      <c r="C40" s="4" t="s">
        <v>11</v>
      </c>
      <c r="D40" s="19">
        <f t="shared" si="4"/>
        <v>20.136354052288418</v>
      </c>
      <c r="E40" s="20">
        <f t="shared" si="4"/>
        <v>17.347939372199104</v>
      </c>
      <c r="F40" s="20">
        <f t="shared" si="5"/>
        <v>26.361018995350211</v>
      </c>
      <c r="H40" s="20">
        <v>17.246739470666007</v>
      </c>
      <c r="I40" s="20">
        <v>27.013727638804212</v>
      </c>
      <c r="K40" s="20"/>
      <c r="L40" s="20"/>
      <c r="V40" s="1"/>
    </row>
    <row r="41" spans="2:22" ht="12.75" customHeight="1" x14ac:dyDescent="0.25">
      <c r="B41" s="58" t="s">
        <v>41</v>
      </c>
      <c r="C41" s="4" t="s">
        <v>38</v>
      </c>
      <c r="D41" s="19">
        <f t="shared" si="4"/>
        <v>93.204638097147324</v>
      </c>
      <c r="E41" s="20">
        <f t="shared" si="4"/>
        <v>91.545231375620617</v>
      </c>
      <c r="F41" s="20">
        <f t="shared" si="5"/>
        <v>96.908983408310846</v>
      </c>
      <c r="H41" s="20">
        <v>91.94470346870942</v>
      </c>
      <c r="I41" s="20">
        <v>98.14750770319506</v>
      </c>
      <c r="K41" s="20">
        <v>87.881737607365523</v>
      </c>
      <c r="L41" s="20">
        <v>84.051961085144882</v>
      </c>
      <c r="V41" s="1"/>
    </row>
    <row r="42" spans="2:22" ht="12.75" customHeight="1" x14ac:dyDescent="0.25">
      <c r="B42" s="59"/>
      <c r="C42" s="4" t="s">
        <v>39</v>
      </c>
      <c r="D42" s="19">
        <f t="shared" si="4"/>
        <v>6.7953619028527354</v>
      </c>
      <c r="E42" s="42">
        <f t="shared" si="4"/>
        <v>8.4547686243794686</v>
      </c>
      <c r="F42" s="20">
        <f t="shared" si="5"/>
        <v>3.0910165916891561</v>
      </c>
      <c r="H42" s="20">
        <v>8.0552965312905638</v>
      </c>
      <c r="I42" s="20"/>
      <c r="K42" s="20"/>
      <c r="L42" s="20"/>
      <c r="V42" s="1"/>
    </row>
    <row r="43" spans="2:22" ht="12.75" customHeight="1" x14ac:dyDescent="0.25">
      <c r="B43" s="69" t="s">
        <v>26</v>
      </c>
      <c r="C43" s="4" t="s">
        <v>12</v>
      </c>
      <c r="D43" s="19">
        <f t="shared" si="4"/>
        <v>9.5736536501355403</v>
      </c>
      <c r="E43" s="20">
        <f t="shared" si="4"/>
        <v>9.4424489005593735</v>
      </c>
      <c r="F43" s="20">
        <f t="shared" si="5"/>
        <v>9.8665460993403382</v>
      </c>
      <c r="H43" s="20">
        <v>12.532525002243251</v>
      </c>
      <c r="I43" s="20">
        <v>8.1934306774261856</v>
      </c>
      <c r="K43" s="20">
        <v>13.110861240484118</v>
      </c>
      <c r="L43" s="20"/>
      <c r="V43" s="1"/>
    </row>
    <row r="44" spans="2:22" ht="12.75" customHeight="1" x14ac:dyDescent="0.25">
      <c r="B44" s="70"/>
      <c r="C44" s="4" t="s">
        <v>13</v>
      </c>
      <c r="D44" s="19">
        <f t="shared" si="4"/>
        <v>33.988537248889514</v>
      </c>
      <c r="E44" s="20">
        <f t="shared" si="4"/>
        <v>34.861397601718494</v>
      </c>
      <c r="F44" s="20">
        <f t="shared" si="5"/>
        <v>32.040023895678708</v>
      </c>
      <c r="H44" s="20">
        <v>39.623707604544464</v>
      </c>
      <c r="I44" s="20">
        <v>32.655957683466625</v>
      </c>
      <c r="K44" s="20">
        <v>33.870245415935116</v>
      </c>
      <c r="L44" s="20"/>
      <c r="V44" s="1"/>
    </row>
    <row r="45" spans="2:22" ht="12.75" customHeight="1" x14ac:dyDescent="0.25">
      <c r="B45" s="71"/>
      <c r="C45" s="4" t="s">
        <v>14</v>
      </c>
      <c r="D45" s="19">
        <f t="shared" si="4"/>
        <v>56.437809100974945</v>
      </c>
      <c r="E45" s="20">
        <f t="shared" si="4"/>
        <v>55.696153497722143</v>
      </c>
      <c r="F45" s="20">
        <f t="shared" si="5"/>
        <v>58.093430004980938</v>
      </c>
      <c r="H45" s="20">
        <v>47.843767393212296</v>
      </c>
      <c r="I45" s="20">
        <v>59.150611639107176</v>
      </c>
      <c r="K45" s="20"/>
      <c r="L45" s="20">
        <v>58.426432868139123</v>
      </c>
      <c r="V45" s="1"/>
    </row>
    <row r="46" spans="2:22" ht="12.75" customHeight="1" x14ac:dyDescent="0.25">
      <c r="B46" s="69" t="s">
        <v>25</v>
      </c>
      <c r="C46" s="4" t="s">
        <v>15</v>
      </c>
      <c r="D46" s="19">
        <f t="shared" si="4"/>
        <v>10.216265769482707</v>
      </c>
      <c r="E46" s="20">
        <f t="shared" si="4"/>
        <v>9.4587780492790507</v>
      </c>
      <c r="F46" s="20">
        <f t="shared" si="5"/>
        <v>11.907229201292099</v>
      </c>
      <c r="H46" s="20">
        <v>14.17234791655002</v>
      </c>
      <c r="I46" s="20">
        <v>7.9493882238783451</v>
      </c>
      <c r="K46" s="20"/>
      <c r="L46" s="20"/>
      <c r="V46" s="1"/>
    </row>
    <row r="47" spans="2:22" ht="12.75" customHeight="1" x14ac:dyDescent="0.25">
      <c r="B47" s="70"/>
      <c r="C47" s="4" t="s">
        <v>16</v>
      </c>
      <c r="D47" s="19">
        <f t="shared" si="4"/>
        <v>58.423004074897541</v>
      </c>
      <c r="E47" s="20">
        <f t="shared" si="4"/>
        <v>53.93906155373935</v>
      </c>
      <c r="F47" s="20">
        <f t="shared" si="5"/>
        <v>68.432648629366582</v>
      </c>
      <c r="H47" s="20">
        <v>51.061402216093377</v>
      </c>
      <c r="I47" s="20">
        <v>71.340666625867271</v>
      </c>
      <c r="K47" s="20">
        <v>64.348342653331031</v>
      </c>
      <c r="L47" s="20"/>
      <c r="V47" s="1"/>
    </row>
    <row r="48" spans="2:22" ht="12.75" customHeight="1" x14ac:dyDescent="0.25">
      <c r="B48" s="70"/>
      <c r="C48" s="4" t="s">
        <v>17</v>
      </c>
      <c r="D48" s="19">
        <f t="shared" si="4"/>
        <v>9.3701225206547551</v>
      </c>
      <c r="E48" s="20">
        <f t="shared" si="4"/>
        <v>10.095194124364824</v>
      </c>
      <c r="F48" s="20">
        <f t="shared" si="5"/>
        <v>7.7515225953814149</v>
      </c>
      <c r="H48" s="20">
        <v>12.454069442777685</v>
      </c>
      <c r="I48" s="20">
        <v>9.72990018537784</v>
      </c>
      <c r="K48" s="20"/>
      <c r="L48" s="20"/>
      <c r="V48" s="1"/>
    </row>
    <row r="49" spans="2:22" ht="12.75" customHeight="1" x14ac:dyDescent="0.25">
      <c r="B49" s="71"/>
      <c r="C49" s="4" t="s">
        <v>18</v>
      </c>
      <c r="D49" s="19">
        <f t="shared" si="4"/>
        <v>21.990607634964984</v>
      </c>
      <c r="E49" s="20">
        <f t="shared" si="4"/>
        <v>26.506966272616772</v>
      </c>
      <c r="F49" s="20">
        <f t="shared" si="5"/>
        <v>11.908599573959902</v>
      </c>
      <c r="H49" s="20">
        <v>22.312180424578926</v>
      </c>
      <c r="I49" s="20">
        <v>10.980044964876541</v>
      </c>
      <c r="K49" s="20">
        <v>18.957987112018102</v>
      </c>
      <c r="L49" s="20"/>
      <c r="V49" s="1"/>
    </row>
    <row r="50" spans="2:22" ht="12.75" customHeight="1" x14ac:dyDescent="0.25">
      <c r="B50" s="16"/>
      <c r="C50" s="17"/>
      <c r="D50" s="17"/>
      <c r="E50" s="18"/>
      <c r="F50" s="18"/>
      <c r="H50" s="18"/>
      <c r="I50" s="18"/>
      <c r="K50" s="18"/>
      <c r="V50" s="1"/>
    </row>
    <row r="51" spans="2:22" ht="12.75" customHeight="1" x14ac:dyDescent="0.25">
      <c r="B51" s="16"/>
      <c r="C51" s="17"/>
      <c r="D51" s="17"/>
      <c r="E51" s="18"/>
      <c r="F51" s="18"/>
      <c r="H51" s="18"/>
      <c r="I51" s="18"/>
      <c r="J51" s="18"/>
      <c r="K51" s="18"/>
      <c r="V51" s="1"/>
    </row>
    <row r="52" spans="2:22" ht="12.75" customHeight="1" x14ac:dyDescent="0.25">
      <c r="V52"/>
    </row>
    <row r="53" spans="2:22" ht="12.75" customHeight="1" x14ac:dyDescent="0.25">
      <c r="B53" s="64" t="s">
        <v>30</v>
      </c>
      <c r="C53" s="65"/>
      <c r="D53" s="73" t="s">
        <v>69</v>
      </c>
      <c r="E53" s="74"/>
      <c r="F53" s="75"/>
      <c r="H53" s="73" t="s">
        <v>70</v>
      </c>
      <c r="I53" s="75"/>
      <c r="K53" s="73" t="s">
        <v>71</v>
      </c>
      <c r="L53" s="75"/>
      <c r="V53" s="1"/>
    </row>
    <row r="54" spans="2:22" ht="44.1" customHeight="1" x14ac:dyDescent="0.25">
      <c r="B54" s="66"/>
      <c r="C54" s="67"/>
      <c r="D54" s="13" t="s">
        <v>19</v>
      </c>
      <c r="E54" s="38" t="s">
        <v>72</v>
      </c>
      <c r="F54" s="38" t="s">
        <v>73</v>
      </c>
      <c r="H54" s="38" t="s">
        <v>72</v>
      </c>
      <c r="I54" s="38" t="s">
        <v>73</v>
      </c>
      <c r="K54" s="38" t="s">
        <v>72</v>
      </c>
      <c r="L54" s="38" t="s">
        <v>73</v>
      </c>
      <c r="V54" s="1"/>
    </row>
    <row r="55" spans="2:22" ht="12.75" customHeight="1" x14ac:dyDescent="0.25">
      <c r="B55" s="69" t="s">
        <v>22</v>
      </c>
      <c r="C55" s="15" t="s">
        <v>19</v>
      </c>
      <c r="D55" s="19">
        <f>SUM(E55:F55)</f>
        <v>100</v>
      </c>
      <c r="E55" s="19">
        <f t="shared" ref="E55:F60" si="6">E7/$D7*100</f>
        <v>69.062575760154616</v>
      </c>
      <c r="F55" s="19">
        <f t="shared" si="6"/>
        <v>30.937424239845384</v>
      </c>
      <c r="H55" s="19">
        <f>H7/(I7+H7)*100</f>
        <v>57.930292211157798</v>
      </c>
      <c r="I55" s="19">
        <f>I7/(I7+H7)*100</f>
        <v>42.069707788842187</v>
      </c>
      <c r="K55" s="19">
        <f>K7/(K7+L7)*100</f>
        <v>65.353820630360275</v>
      </c>
      <c r="L55" s="19">
        <f>L7/(K7+L7)*100</f>
        <v>34.646179369639725</v>
      </c>
      <c r="V55" s="1"/>
    </row>
    <row r="56" spans="2:22" ht="12.75" customHeight="1" x14ac:dyDescent="0.25">
      <c r="B56" s="70"/>
      <c r="C56" s="4" t="s">
        <v>3</v>
      </c>
      <c r="D56" s="19">
        <f t="shared" ref="D56:D73" si="7">SUM(E56:F56)</f>
        <v>100</v>
      </c>
      <c r="E56" s="20">
        <f t="shared" si="6"/>
        <v>77.968218455110232</v>
      </c>
      <c r="F56" s="20">
        <f t="shared" si="6"/>
        <v>22.031781544889771</v>
      </c>
      <c r="H56" s="20">
        <v>74.576930806387665</v>
      </c>
      <c r="I56" s="20">
        <v>25.423069193612331</v>
      </c>
      <c r="K56" s="20">
        <v>82.760793468418214</v>
      </c>
      <c r="L56" s="20"/>
      <c r="V56" s="1"/>
    </row>
    <row r="57" spans="2:22" ht="12.75" customHeight="1" x14ac:dyDescent="0.25">
      <c r="B57" s="71"/>
      <c r="C57" s="4" t="s">
        <v>4</v>
      </c>
      <c r="D57" s="19">
        <f t="shared" si="7"/>
        <v>100</v>
      </c>
      <c r="E57" s="20">
        <f t="shared" si="6"/>
        <v>58.165021059491394</v>
      </c>
      <c r="F57" s="20">
        <f t="shared" si="6"/>
        <v>41.834978940508613</v>
      </c>
      <c r="H57" s="20">
        <v>40.270121017348345</v>
      </c>
      <c r="I57" s="20">
        <v>59.729878982651663</v>
      </c>
      <c r="K57" s="20">
        <v>42.712802485181541</v>
      </c>
      <c r="L57" s="20">
        <v>57.287197514818459</v>
      </c>
      <c r="V57" s="1"/>
    </row>
    <row r="58" spans="2:22" ht="12.75" customHeight="1" x14ac:dyDescent="0.25">
      <c r="B58" s="69" t="s">
        <v>23</v>
      </c>
      <c r="C58" s="4" t="s">
        <v>5</v>
      </c>
      <c r="D58" s="19">
        <f t="shared" si="7"/>
        <v>100</v>
      </c>
      <c r="E58" s="20">
        <f t="shared" si="6"/>
        <v>72.572781362366101</v>
      </c>
      <c r="F58" s="20">
        <f t="shared" si="6"/>
        <v>27.427218637633892</v>
      </c>
      <c r="H58" s="20"/>
      <c r="I58" s="20"/>
      <c r="K58" s="20"/>
      <c r="L58" s="20"/>
      <c r="V58" s="1"/>
    </row>
    <row r="59" spans="2:22" ht="12.75" customHeight="1" x14ac:dyDescent="0.25">
      <c r="B59" s="70"/>
      <c r="C59" s="4" t="s">
        <v>6</v>
      </c>
      <c r="D59" s="19">
        <f t="shared" si="7"/>
        <v>100</v>
      </c>
      <c r="E59" s="20">
        <f t="shared" si="6"/>
        <v>62.821855875268149</v>
      </c>
      <c r="F59" s="20">
        <f t="shared" si="6"/>
        <v>37.178144124731851</v>
      </c>
      <c r="H59" s="20">
        <v>51.565442902939573</v>
      </c>
      <c r="I59" s="20">
        <v>48.434557097060434</v>
      </c>
      <c r="K59" s="20">
        <v>73.006983932646506</v>
      </c>
      <c r="L59" s="20">
        <v>26.99301606735348</v>
      </c>
      <c r="V59" s="1"/>
    </row>
    <row r="60" spans="2:22" ht="12.75" customHeight="1" x14ac:dyDescent="0.25">
      <c r="B60" s="70"/>
      <c r="C60" s="4" t="s">
        <v>7</v>
      </c>
      <c r="D60" s="19">
        <f t="shared" si="7"/>
        <v>100</v>
      </c>
      <c r="E60" s="20">
        <f t="shared" si="6"/>
        <v>72.576571158703899</v>
      </c>
      <c r="F60" s="20">
        <f t="shared" si="6"/>
        <v>27.423428841296094</v>
      </c>
      <c r="H60" s="20">
        <v>72.556104219341805</v>
      </c>
      <c r="I60" s="20">
        <v>27.443895780658188</v>
      </c>
      <c r="K60" s="20">
        <v>63.222404824402723</v>
      </c>
      <c r="L60" s="20">
        <v>36.777595175597277</v>
      </c>
      <c r="V60" s="1"/>
    </row>
    <row r="61" spans="2:22" ht="12.75" customHeight="1" x14ac:dyDescent="0.25">
      <c r="B61" s="71"/>
      <c r="C61" s="4" t="s">
        <v>8</v>
      </c>
      <c r="D61" s="19">
        <v>100</v>
      </c>
      <c r="E61" s="20">
        <f t="shared" ref="E61:E73" si="8">E13/$D13*100</f>
        <v>84.33918771493596</v>
      </c>
      <c r="F61" s="20"/>
      <c r="H61" s="20" t="s">
        <v>81</v>
      </c>
      <c r="I61" s="20" t="s">
        <v>81</v>
      </c>
      <c r="K61" s="20"/>
      <c r="L61" s="20"/>
      <c r="V61" s="1"/>
    </row>
    <row r="62" spans="2:22" ht="12.75" customHeight="1" x14ac:dyDescent="0.25">
      <c r="B62" s="57" t="s">
        <v>24</v>
      </c>
      <c r="C62" s="4" t="s">
        <v>9</v>
      </c>
      <c r="D62" s="19">
        <v>100</v>
      </c>
      <c r="E62" s="20">
        <f t="shared" si="8"/>
        <v>76.765700717017083</v>
      </c>
      <c r="F62" s="20"/>
      <c r="H62" s="20"/>
      <c r="I62" s="20"/>
      <c r="K62" s="20"/>
      <c r="L62" s="20"/>
      <c r="V62" s="1"/>
    </row>
    <row r="63" spans="2:22" ht="12.75" customHeight="1" x14ac:dyDescent="0.25">
      <c r="B63" s="58"/>
      <c r="C63" s="4" t="s">
        <v>10</v>
      </c>
      <c r="D63" s="19">
        <f t="shared" si="7"/>
        <v>100</v>
      </c>
      <c r="E63" s="20">
        <f t="shared" si="8"/>
        <v>71.116553797003121</v>
      </c>
      <c r="F63" s="20">
        <f t="shared" ref="F63:F73" si="9">F15/$D15*100</f>
        <v>28.883446202996875</v>
      </c>
      <c r="H63" s="20">
        <v>60.185290186092608</v>
      </c>
      <c r="I63" s="20">
        <v>39.814709813907392</v>
      </c>
      <c r="K63" s="20">
        <v>67.095017664549658</v>
      </c>
      <c r="L63" s="20">
        <v>32.904982335450342</v>
      </c>
      <c r="V63" s="1"/>
    </row>
    <row r="64" spans="2:22" ht="12.75" customHeight="1" x14ac:dyDescent="0.25">
      <c r="B64" s="58"/>
      <c r="C64" s="4" t="s">
        <v>11</v>
      </c>
      <c r="D64" s="19">
        <f t="shared" si="7"/>
        <v>100</v>
      </c>
      <c r="E64" s="20">
        <f t="shared" si="8"/>
        <v>59.499022219412701</v>
      </c>
      <c r="F64" s="20">
        <f t="shared" si="9"/>
        <v>40.500977780587291</v>
      </c>
      <c r="H64" s="20">
        <v>46.784205595920795</v>
      </c>
      <c r="I64" s="20">
        <v>53.215794404079212</v>
      </c>
      <c r="K64" s="20"/>
      <c r="L64" s="20"/>
      <c r="V64" s="1"/>
    </row>
    <row r="65" spans="2:22" ht="12.75" customHeight="1" x14ac:dyDescent="0.25">
      <c r="B65" s="58" t="s">
        <v>41</v>
      </c>
      <c r="C65" s="4" t="s">
        <v>38</v>
      </c>
      <c r="D65" s="19">
        <f t="shared" si="7"/>
        <v>100</v>
      </c>
      <c r="E65" s="20">
        <f t="shared" si="8"/>
        <v>67.832992074599204</v>
      </c>
      <c r="F65" s="20">
        <f t="shared" si="9"/>
        <v>32.167007925400789</v>
      </c>
      <c r="H65" s="20">
        <v>56.331535275767507</v>
      </c>
      <c r="I65" s="20">
        <v>43.6684647242325</v>
      </c>
      <c r="K65" s="20">
        <v>66.35568348198143</v>
      </c>
      <c r="L65" s="20">
        <v>33.644316518018556</v>
      </c>
      <c r="V65" s="1"/>
    </row>
    <row r="66" spans="2:22" ht="12.75" customHeight="1" x14ac:dyDescent="0.25">
      <c r="B66" s="59"/>
      <c r="C66" s="4" t="s">
        <v>39</v>
      </c>
      <c r="D66" s="19">
        <f t="shared" si="7"/>
        <v>100.00000000000001</v>
      </c>
      <c r="E66" s="20">
        <f t="shared" si="8"/>
        <v>85.927446838505688</v>
      </c>
      <c r="F66" s="20">
        <f t="shared" si="9"/>
        <v>14.072553161494325</v>
      </c>
      <c r="H66" s="20">
        <v>85.689176544058995</v>
      </c>
      <c r="I66" s="20"/>
      <c r="K66" s="20"/>
      <c r="L66" s="20"/>
      <c r="V66" s="1"/>
    </row>
    <row r="67" spans="2:22" ht="12.75" customHeight="1" x14ac:dyDescent="0.25">
      <c r="B67" s="69" t="s">
        <v>26</v>
      </c>
      <c r="C67" s="4" t="s">
        <v>12</v>
      </c>
      <c r="D67" s="19">
        <f t="shared" si="7"/>
        <v>99.999999999999986</v>
      </c>
      <c r="E67" s="20">
        <f t="shared" si="8"/>
        <v>68.116088840025853</v>
      </c>
      <c r="F67" s="20">
        <f t="shared" si="9"/>
        <v>31.883911159974136</v>
      </c>
      <c r="H67" s="20">
        <v>67.806795888248828</v>
      </c>
      <c r="I67" s="20">
        <v>32.193204111751172</v>
      </c>
      <c r="K67" s="20">
        <v>54.175803324468276</v>
      </c>
      <c r="L67" s="20"/>
      <c r="V67" s="1"/>
    </row>
    <row r="68" spans="2:22" ht="12.75" customHeight="1" x14ac:dyDescent="0.25">
      <c r="B68" s="70"/>
      <c r="C68" s="4" t="s">
        <v>13</v>
      </c>
      <c r="D68" s="19">
        <f t="shared" si="7"/>
        <v>100</v>
      </c>
      <c r="E68" s="20">
        <f t="shared" si="8"/>
        <v>70.836173246973672</v>
      </c>
      <c r="F68" s="20">
        <f t="shared" si="9"/>
        <v>29.163826753026328</v>
      </c>
      <c r="H68" s="20">
        <v>62.558274654917447</v>
      </c>
      <c r="I68" s="20">
        <v>37.441725345082553</v>
      </c>
      <c r="K68" s="20">
        <v>75.569460053287926</v>
      </c>
      <c r="L68" s="20"/>
      <c r="V68" s="1"/>
    </row>
    <row r="69" spans="2:22" ht="12.75" customHeight="1" x14ac:dyDescent="0.25">
      <c r="B69" s="71"/>
      <c r="C69" s="4" t="s">
        <v>14</v>
      </c>
      <c r="D69" s="19">
        <f t="shared" si="7"/>
        <v>100</v>
      </c>
      <c r="E69" s="20">
        <f t="shared" si="8"/>
        <v>68.155016676917541</v>
      </c>
      <c r="F69" s="20">
        <f t="shared" si="9"/>
        <v>31.844983323082459</v>
      </c>
      <c r="H69" s="20">
        <v>52.691555694856632</v>
      </c>
      <c r="I69" s="20">
        <v>47.308444305143375</v>
      </c>
      <c r="K69" s="20"/>
      <c r="L69" s="20">
        <v>36.876738912272245</v>
      </c>
      <c r="V69" s="1"/>
    </row>
    <row r="70" spans="2:22" ht="12.75" customHeight="1" x14ac:dyDescent="0.25">
      <c r="B70" s="69" t="s">
        <v>25</v>
      </c>
      <c r="C70" s="4" t="s">
        <v>15</v>
      </c>
      <c r="D70" s="19">
        <f t="shared" si="7"/>
        <v>100</v>
      </c>
      <c r="E70" s="20">
        <f t="shared" si="8"/>
        <v>63.941912863911185</v>
      </c>
      <c r="F70" s="20">
        <f t="shared" si="9"/>
        <v>36.058087136088815</v>
      </c>
      <c r="H70" s="20">
        <v>71.056100183287612</v>
      </c>
      <c r="I70" s="20">
        <v>28.943899816712388</v>
      </c>
      <c r="K70" s="20"/>
      <c r="L70" s="20"/>
      <c r="V70" s="1"/>
    </row>
    <row r="71" spans="2:22" ht="12.75" customHeight="1" x14ac:dyDescent="0.25">
      <c r="B71" s="70"/>
      <c r="C71" s="4" t="s">
        <v>16</v>
      </c>
      <c r="D71" s="19">
        <f t="shared" si="7"/>
        <v>100</v>
      </c>
      <c r="E71" s="20">
        <f t="shared" si="8"/>
        <v>63.762050308319409</v>
      </c>
      <c r="F71" s="20">
        <f t="shared" si="9"/>
        <v>36.237949691680591</v>
      </c>
      <c r="H71" s="20">
        <v>49.636877056447574</v>
      </c>
      <c r="I71" s="20">
        <v>50.363122943552419</v>
      </c>
      <c r="K71" s="20">
        <v>72.922901082007769</v>
      </c>
      <c r="L71" s="20"/>
      <c r="V71" s="1"/>
    </row>
    <row r="72" spans="2:22" ht="12.75" customHeight="1" x14ac:dyDescent="0.25">
      <c r="B72" s="70"/>
      <c r="C72" s="4" t="s">
        <v>17</v>
      </c>
      <c r="D72" s="19">
        <f t="shared" si="7"/>
        <v>100</v>
      </c>
      <c r="E72" s="20">
        <f t="shared" si="8"/>
        <v>74.406722803310274</v>
      </c>
      <c r="F72" s="20">
        <f t="shared" si="9"/>
        <v>25.593277196689723</v>
      </c>
      <c r="H72" s="20">
        <v>63.801436550457325</v>
      </c>
      <c r="I72" s="20">
        <v>36.198563449542668</v>
      </c>
      <c r="K72" s="20"/>
      <c r="L72" s="20"/>
      <c r="V72" s="1"/>
    </row>
    <row r="73" spans="2:22" ht="12.75" customHeight="1" x14ac:dyDescent="0.25">
      <c r="B73" s="71"/>
      <c r="C73" s="4" t="s">
        <v>18</v>
      </c>
      <c r="D73" s="19">
        <f t="shared" si="7"/>
        <v>100</v>
      </c>
      <c r="E73" s="20">
        <f t="shared" si="8"/>
        <v>83.246420324636645</v>
      </c>
      <c r="F73" s="20">
        <f t="shared" si="9"/>
        <v>16.753579675363351</v>
      </c>
      <c r="H73" s="20">
        <v>73.671532278785421</v>
      </c>
      <c r="I73" s="20">
        <v>26.328467721214576</v>
      </c>
      <c r="K73" s="20">
        <v>54.541988384905984</v>
      </c>
      <c r="L73" s="20"/>
      <c r="V73" s="1"/>
    </row>
    <row r="74" spans="2:22" ht="12.75" customHeight="1" x14ac:dyDescent="0.25">
      <c r="B74" s="16"/>
      <c r="C74" s="17"/>
      <c r="D74" s="18"/>
      <c r="E74" s="18"/>
      <c r="F74" s="18"/>
      <c r="H74" s="18"/>
      <c r="I74" s="18"/>
      <c r="K74" s="18"/>
      <c r="V74" s="1"/>
    </row>
    <row r="75" spans="2:22" ht="12.75" customHeight="1" x14ac:dyDescent="0.25">
      <c r="B75" s="16"/>
      <c r="C75" s="17"/>
      <c r="D75" s="17"/>
      <c r="E75" s="18"/>
      <c r="F75" s="18"/>
      <c r="H75" s="18"/>
      <c r="I75" s="18"/>
      <c r="K75" s="18"/>
      <c r="V75" s="1"/>
    </row>
    <row r="76" spans="2:22" ht="12.75" customHeight="1" x14ac:dyDescent="0.25">
      <c r="V76"/>
    </row>
    <row r="77" spans="2:22" ht="12.75" customHeight="1" x14ac:dyDescent="0.25">
      <c r="B77" s="64" t="s">
        <v>28</v>
      </c>
      <c r="C77" s="65"/>
      <c r="D77" s="73" t="s">
        <v>69</v>
      </c>
      <c r="E77" s="74"/>
      <c r="F77" s="75"/>
      <c r="H77" s="73" t="s">
        <v>70</v>
      </c>
      <c r="I77" s="75"/>
      <c r="K77" s="73" t="s">
        <v>71</v>
      </c>
      <c r="L77" s="75"/>
      <c r="V77" s="1"/>
    </row>
    <row r="78" spans="2:22" ht="44.1" customHeight="1" x14ac:dyDescent="0.25">
      <c r="B78" s="66"/>
      <c r="C78" s="67"/>
      <c r="D78" s="13" t="s">
        <v>19</v>
      </c>
      <c r="E78" s="38" t="s">
        <v>72</v>
      </c>
      <c r="F78" s="38" t="s">
        <v>73</v>
      </c>
      <c r="H78" s="38" t="s">
        <v>72</v>
      </c>
      <c r="I78" s="38" t="s">
        <v>73</v>
      </c>
      <c r="K78" s="38" t="s">
        <v>72</v>
      </c>
      <c r="L78" s="38" t="s">
        <v>73</v>
      </c>
      <c r="V78" s="1"/>
    </row>
    <row r="79" spans="2:22" ht="12.75" customHeight="1" x14ac:dyDescent="0.25">
      <c r="B79" s="69" t="s">
        <v>22</v>
      </c>
      <c r="C79" s="15" t="s">
        <v>19</v>
      </c>
      <c r="D79" s="2">
        <f>SUM(E79:F79)</f>
        <v>710</v>
      </c>
      <c r="E79" s="2">
        <f t="shared" ref="E79:L79" si="10">SUM(E80:E81)</f>
        <v>511</v>
      </c>
      <c r="F79" s="2">
        <f t="shared" si="10"/>
        <v>199</v>
      </c>
      <c r="H79" s="2">
        <f>SUM(H80:H81)</f>
        <v>135</v>
      </c>
      <c r="I79" s="2">
        <f>SUM(I80:I81)</f>
        <v>80</v>
      </c>
      <c r="K79" s="2">
        <f t="shared" si="10"/>
        <v>37</v>
      </c>
      <c r="L79" s="2">
        <f t="shared" si="10"/>
        <v>23</v>
      </c>
      <c r="V79" s="1"/>
    </row>
    <row r="80" spans="2:22" ht="12.75" customHeight="1" x14ac:dyDescent="0.25">
      <c r="B80" s="70"/>
      <c r="C80" s="4" t="s">
        <v>3</v>
      </c>
      <c r="D80" s="2">
        <f>SUM(E80:F80)</f>
        <v>389</v>
      </c>
      <c r="E80" s="3">
        <v>318</v>
      </c>
      <c r="F80" s="3">
        <v>71</v>
      </c>
      <c r="H80" s="3">
        <v>79</v>
      </c>
      <c r="I80" s="3">
        <v>26</v>
      </c>
      <c r="K80" s="3">
        <v>20</v>
      </c>
      <c r="L80" s="3">
        <v>7</v>
      </c>
      <c r="V80" s="1"/>
    </row>
    <row r="81" spans="2:22" ht="12.75" customHeight="1" x14ac:dyDescent="0.25">
      <c r="B81" s="71"/>
      <c r="C81" s="4" t="s">
        <v>4</v>
      </c>
      <c r="D81" s="2">
        <f t="shared" ref="D81:D97" si="11">SUM(E81:F81)</f>
        <v>321</v>
      </c>
      <c r="E81" s="3">
        <v>193</v>
      </c>
      <c r="F81" s="3">
        <v>128</v>
      </c>
      <c r="H81" s="3">
        <v>56</v>
      </c>
      <c r="I81" s="3">
        <v>54</v>
      </c>
      <c r="K81" s="3">
        <v>17</v>
      </c>
      <c r="L81" s="3">
        <v>16</v>
      </c>
      <c r="V81" s="1"/>
    </row>
    <row r="82" spans="2:22" ht="12.75" customHeight="1" x14ac:dyDescent="0.25">
      <c r="B82" s="69" t="s">
        <v>23</v>
      </c>
      <c r="C82" s="4" t="s">
        <v>5</v>
      </c>
      <c r="D82" s="2">
        <f t="shared" si="11"/>
        <v>68</v>
      </c>
      <c r="E82" s="3">
        <v>52</v>
      </c>
      <c r="F82" s="3">
        <v>16</v>
      </c>
      <c r="H82" s="3">
        <v>2</v>
      </c>
      <c r="I82" s="3">
        <v>3</v>
      </c>
      <c r="K82" s="3">
        <v>1</v>
      </c>
      <c r="L82" s="3">
        <v>1</v>
      </c>
      <c r="V82" s="1"/>
    </row>
    <row r="83" spans="2:22" ht="12.75" customHeight="1" x14ac:dyDescent="0.25">
      <c r="B83" s="70"/>
      <c r="C83" s="4" t="s">
        <v>6</v>
      </c>
      <c r="D83" s="2">
        <f t="shared" si="11"/>
        <v>276</v>
      </c>
      <c r="E83" s="3">
        <v>181</v>
      </c>
      <c r="F83" s="3">
        <v>95</v>
      </c>
      <c r="H83" s="3">
        <v>74</v>
      </c>
      <c r="I83" s="3">
        <v>57</v>
      </c>
      <c r="K83" s="3">
        <v>10</v>
      </c>
      <c r="L83" s="3">
        <v>5</v>
      </c>
      <c r="V83" s="1"/>
    </row>
    <row r="84" spans="2:22" ht="12.75" customHeight="1" x14ac:dyDescent="0.25">
      <c r="B84" s="70"/>
      <c r="C84" s="4" t="s">
        <v>7</v>
      </c>
      <c r="D84" s="2">
        <f t="shared" si="11"/>
        <v>320</v>
      </c>
      <c r="E84" s="3">
        <v>237</v>
      </c>
      <c r="F84" s="3">
        <v>83</v>
      </c>
      <c r="H84" s="3">
        <v>59</v>
      </c>
      <c r="I84" s="3">
        <v>20</v>
      </c>
      <c r="K84" s="3">
        <v>24</v>
      </c>
      <c r="L84" s="3">
        <v>16</v>
      </c>
      <c r="V84" s="1"/>
    </row>
    <row r="85" spans="2:22" ht="12.75" customHeight="1" x14ac:dyDescent="0.25">
      <c r="B85" s="71"/>
      <c r="C85" s="4" t="s">
        <v>8</v>
      </c>
      <c r="D85" s="2">
        <f t="shared" si="11"/>
        <v>46</v>
      </c>
      <c r="E85" s="3">
        <v>41</v>
      </c>
      <c r="F85" s="3">
        <v>5</v>
      </c>
      <c r="H85" s="3">
        <v>0</v>
      </c>
      <c r="I85" s="3">
        <v>0</v>
      </c>
      <c r="K85" s="3">
        <v>2</v>
      </c>
      <c r="L85" s="3">
        <v>1</v>
      </c>
      <c r="V85" s="1"/>
    </row>
    <row r="86" spans="2:22" ht="12.75" customHeight="1" x14ac:dyDescent="0.25">
      <c r="B86" s="57" t="s">
        <v>24</v>
      </c>
      <c r="C86" s="4" t="s">
        <v>9</v>
      </c>
      <c r="D86" s="2">
        <f t="shared" si="11"/>
        <v>41</v>
      </c>
      <c r="E86" s="3">
        <v>32</v>
      </c>
      <c r="F86" s="3">
        <v>9</v>
      </c>
      <c r="H86" s="3">
        <v>4</v>
      </c>
      <c r="I86" s="3">
        <v>1</v>
      </c>
      <c r="K86" s="3">
        <v>5</v>
      </c>
      <c r="L86" s="3">
        <v>1</v>
      </c>
      <c r="V86" s="1"/>
    </row>
    <row r="87" spans="2:22" ht="12.75" customHeight="1" x14ac:dyDescent="0.25">
      <c r="B87" s="58"/>
      <c r="C87" s="4" t="s">
        <v>10</v>
      </c>
      <c r="D87" s="2">
        <f t="shared" si="11"/>
        <v>525</v>
      </c>
      <c r="E87" s="3">
        <v>390</v>
      </c>
      <c r="F87" s="3">
        <v>135</v>
      </c>
      <c r="H87" s="3">
        <v>105</v>
      </c>
      <c r="I87" s="3">
        <v>52</v>
      </c>
      <c r="K87" s="3">
        <v>27</v>
      </c>
      <c r="L87" s="3">
        <v>17</v>
      </c>
      <c r="V87" s="1"/>
    </row>
    <row r="88" spans="2:22" ht="12.75" customHeight="1" x14ac:dyDescent="0.25">
      <c r="B88" s="58"/>
      <c r="C88" s="4" t="s">
        <v>11</v>
      </c>
      <c r="D88" s="2">
        <f t="shared" si="11"/>
        <v>144</v>
      </c>
      <c r="E88" s="3">
        <v>89</v>
      </c>
      <c r="F88" s="3">
        <v>55</v>
      </c>
      <c r="H88" s="3">
        <v>26</v>
      </c>
      <c r="I88" s="3">
        <v>27</v>
      </c>
      <c r="K88" s="3">
        <v>5</v>
      </c>
      <c r="L88" s="3">
        <v>5</v>
      </c>
      <c r="V88" s="1"/>
    </row>
    <row r="89" spans="2:22" ht="12.75" customHeight="1" x14ac:dyDescent="0.25">
      <c r="B89" s="58" t="s">
        <v>41</v>
      </c>
      <c r="C89" s="4" t="s">
        <v>38</v>
      </c>
      <c r="D89" s="2">
        <f t="shared" si="11"/>
        <v>666</v>
      </c>
      <c r="E89" s="3">
        <v>477</v>
      </c>
      <c r="F89" s="3">
        <v>189</v>
      </c>
      <c r="H89" s="3">
        <v>124</v>
      </c>
      <c r="I89" s="3">
        <v>77</v>
      </c>
      <c r="K89" s="3">
        <v>33</v>
      </c>
      <c r="L89" s="3">
        <v>21</v>
      </c>
      <c r="V89" s="1"/>
    </row>
    <row r="90" spans="2:22" ht="12.75" customHeight="1" x14ac:dyDescent="0.25">
      <c r="B90" s="59"/>
      <c r="C90" s="4" t="s">
        <v>39</v>
      </c>
      <c r="D90" s="2">
        <f t="shared" si="11"/>
        <v>44</v>
      </c>
      <c r="E90" s="3">
        <v>34</v>
      </c>
      <c r="F90" s="3">
        <v>10</v>
      </c>
      <c r="H90" s="3">
        <v>11</v>
      </c>
      <c r="I90" s="3">
        <v>3</v>
      </c>
      <c r="K90" s="3">
        <v>4</v>
      </c>
      <c r="L90" s="3">
        <v>2</v>
      </c>
      <c r="V90" s="1"/>
    </row>
    <row r="91" spans="2:22" ht="12.75" customHeight="1" x14ac:dyDescent="0.25">
      <c r="B91" s="69" t="s">
        <v>26</v>
      </c>
      <c r="C91" s="4" t="s">
        <v>12</v>
      </c>
      <c r="D91" s="2">
        <f t="shared" si="11"/>
        <v>169</v>
      </c>
      <c r="E91" s="3">
        <v>125</v>
      </c>
      <c r="F91" s="3">
        <v>44</v>
      </c>
      <c r="H91" s="3">
        <v>30</v>
      </c>
      <c r="I91" s="3">
        <v>14</v>
      </c>
      <c r="K91" s="3">
        <v>11</v>
      </c>
      <c r="L91" s="3">
        <v>8</v>
      </c>
      <c r="V91" s="1"/>
    </row>
    <row r="92" spans="2:22" ht="12.75" customHeight="1" x14ac:dyDescent="0.25">
      <c r="B92" s="70"/>
      <c r="C92" s="4" t="s">
        <v>13</v>
      </c>
      <c r="D92" s="2">
        <f t="shared" si="11"/>
        <v>282</v>
      </c>
      <c r="E92" s="3">
        <v>194</v>
      </c>
      <c r="F92" s="3">
        <v>88</v>
      </c>
      <c r="H92" s="3">
        <v>62</v>
      </c>
      <c r="I92" s="3">
        <v>38</v>
      </c>
      <c r="K92" s="3">
        <v>17</v>
      </c>
      <c r="L92" s="3">
        <v>5</v>
      </c>
      <c r="V92" s="1"/>
    </row>
    <row r="93" spans="2:22" ht="12.75" customHeight="1" x14ac:dyDescent="0.25">
      <c r="B93" s="71"/>
      <c r="C93" s="4" t="s">
        <v>14</v>
      </c>
      <c r="D93" s="2">
        <f t="shared" si="11"/>
        <v>259</v>
      </c>
      <c r="E93" s="3">
        <v>192</v>
      </c>
      <c r="F93" s="3">
        <v>67</v>
      </c>
      <c r="H93" s="3">
        <v>43</v>
      </c>
      <c r="I93" s="3">
        <v>28</v>
      </c>
      <c r="K93" s="3">
        <v>9</v>
      </c>
      <c r="L93" s="3">
        <v>10</v>
      </c>
      <c r="V93" s="1"/>
    </row>
    <row r="94" spans="2:22" ht="12.75" customHeight="1" x14ac:dyDescent="0.25">
      <c r="B94" s="69" t="s">
        <v>25</v>
      </c>
      <c r="C94" s="4" t="s">
        <v>15</v>
      </c>
      <c r="D94" s="2">
        <f t="shared" si="11"/>
        <v>135</v>
      </c>
      <c r="E94" s="3">
        <v>86</v>
      </c>
      <c r="F94" s="3">
        <v>49</v>
      </c>
      <c r="H94" s="3">
        <v>32</v>
      </c>
      <c r="I94" s="3">
        <v>15</v>
      </c>
      <c r="K94" s="3">
        <v>5</v>
      </c>
      <c r="L94" s="3">
        <v>4</v>
      </c>
      <c r="V94" s="1"/>
    </row>
    <row r="95" spans="2:22" ht="12.75" customHeight="1" x14ac:dyDescent="0.25">
      <c r="B95" s="70"/>
      <c r="C95" s="4" t="s">
        <v>16</v>
      </c>
      <c r="D95" s="2">
        <f t="shared" si="11"/>
        <v>279</v>
      </c>
      <c r="E95" s="3">
        <v>192</v>
      </c>
      <c r="F95" s="3">
        <v>87</v>
      </c>
      <c r="H95" s="3">
        <v>49</v>
      </c>
      <c r="I95" s="3">
        <v>39</v>
      </c>
      <c r="K95" s="3">
        <v>14</v>
      </c>
      <c r="L95" s="3">
        <v>8</v>
      </c>
      <c r="V95" s="1"/>
    </row>
    <row r="96" spans="2:22" ht="12.75" customHeight="1" x14ac:dyDescent="0.25">
      <c r="B96" s="70"/>
      <c r="C96" s="4" t="s">
        <v>17</v>
      </c>
      <c r="D96" s="2">
        <f t="shared" si="11"/>
        <v>130</v>
      </c>
      <c r="E96" s="3">
        <v>97</v>
      </c>
      <c r="F96" s="3">
        <v>33</v>
      </c>
      <c r="H96" s="3">
        <v>23</v>
      </c>
      <c r="I96" s="3">
        <v>15</v>
      </c>
      <c r="K96" s="3">
        <v>6</v>
      </c>
      <c r="L96" s="3">
        <v>6</v>
      </c>
      <c r="V96" s="1"/>
    </row>
    <row r="97" spans="2:22" ht="12.75" customHeight="1" x14ac:dyDescent="0.25">
      <c r="B97" s="71"/>
      <c r="C97" s="4" t="s">
        <v>18</v>
      </c>
      <c r="D97" s="2">
        <f t="shared" si="11"/>
        <v>166</v>
      </c>
      <c r="E97" s="3">
        <v>136</v>
      </c>
      <c r="F97" s="3">
        <v>30</v>
      </c>
      <c r="H97" s="3">
        <v>31</v>
      </c>
      <c r="I97" s="3">
        <v>11</v>
      </c>
      <c r="K97" s="3">
        <v>12</v>
      </c>
      <c r="L97" s="3">
        <v>5</v>
      </c>
      <c r="V97" s="1"/>
    </row>
    <row r="98" spans="2:22" ht="12.75" customHeight="1" x14ac:dyDescent="0.25">
      <c r="B98" s="16"/>
      <c r="C98" s="17"/>
      <c r="D98" s="17"/>
      <c r="E98" s="18"/>
      <c r="F98" s="18"/>
      <c r="H98" s="18"/>
      <c r="I98" s="18"/>
      <c r="K98" s="18"/>
      <c r="V98" s="1"/>
    </row>
    <row r="99" spans="2:22" ht="12.75" customHeight="1" x14ac:dyDescent="0.25">
      <c r="B99" s="16"/>
      <c r="C99" s="17"/>
      <c r="D99" s="17"/>
      <c r="E99" s="18"/>
      <c r="F99" s="18"/>
      <c r="H99" s="18"/>
      <c r="I99" s="18"/>
      <c r="K99" s="18"/>
      <c r="V99" s="1"/>
    </row>
    <row r="100" spans="2:22" ht="12.75" customHeight="1" x14ac:dyDescent="0.25">
      <c r="V100"/>
    </row>
    <row r="101" spans="2:22" x14ac:dyDescent="0.25">
      <c r="B101" s="5" t="s">
        <v>95</v>
      </c>
    </row>
  </sheetData>
  <mergeCells count="40">
    <mergeCell ref="B91:B93"/>
    <mergeCell ref="B94:B97"/>
    <mergeCell ref="B79:B81"/>
    <mergeCell ref="B70:B73"/>
    <mergeCell ref="B82:B85"/>
    <mergeCell ref="B86:B88"/>
    <mergeCell ref="B89:B90"/>
    <mergeCell ref="B58:B61"/>
    <mergeCell ref="B62:B64"/>
    <mergeCell ref="B65:B66"/>
    <mergeCell ref="B67:B69"/>
    <mergeCell ref="B77:C78"/>
    <mergeCell ref="B53:C54"/>
    <mergeCell ref="B41:B42"/>
    <mergeCell ref="B43:B45"/>
    <mergeCell ref="B46:B49"/>
    <mergeCell ref="B55:B57"/>
    <mergeCell ref="B5:C6"/>
    <mergeCell ref="B31:B33"/>
    <mergeCell ref="B34:B37"/>
    <mergeCell ref="B38:B40"/>
    <mergeCell ref="B7:B9"/>
    <mergeCell ref="B10:B13"/>
    <mergeCell ref="B22:B25"/>
    <mergeCell ref="B14:B16"/>
    <mergeCell ref="B17:B18"/>
    <mergeCell ref="B19:B21"/>
    <mergeCell ref="B29:C30"/>
    <mergeCell ref="D5:F5"/>
    <mergeCell ref="H5:I5"/>
    <mergeCell ref="K5:L5"/>
    <mergeCell ref="H53:I53"/>
    <mergeCell ref="K53:L53"/>
    <mergeCell ref="D29:F29"/>
    <mergeCell ref="D77:F77"/>
    <mergeCell ref="D53:F53"/>
    <mergeCell ref="H29:I29"/>
    <mergeCell ref="K29:L29"/>
    <mergeCell ref="H77:I77"/>
    <mergeCell ref="K77:L77"/>
  </mergeCells>
  <conditionalFormatting sqref="D7:F7 D8:D25 D79:L97">
    <cfRule type="expression" dxfId="16" priority="20" stopIfTrue="1">
      <formula>"&lt;10"</formula>
    </cfRule>
  </conditionalFormatting>
  <conditionalFormatting sqref="D79:L97">
    <cfRule type="cellIs" dxfId="15" priority="16" operator="lessThan">
      <formula>10</formula>
    </cfRule>
  </conditionalFormatting>
  <conditionalFormatting sqref="K7:L7">
    <cfRule type="expression" dxfId="14" priority="2" stopIfTrue="1">
      <formula>"&lt;10"</formula>
    </cfRule>
  </conditionalFormatting>
  <conditionalFormatting sqref="H7:I7">
    <cfRule type="expression" dxfId="13" priority="1" stopIfTrue="1">
      <formula>"&lt;10"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9"/>
  <sheetViews>
    <sheetView showGridLines="0" zoomScaleNormal="100" workbookViewId="0">
      <pane ySplit="6" topLeftCell="A7" activePane="bottomLeft" state="frozen"/>
      <selection activeCell="G31" sqref="G31"/>
      <selection pane="bottomLeft" activeCell="D89" sqref="D89"/>
    </sheetView>
  </sheetViews>
  <sheetFormatPr baseColWidth="10" defaultRowHeight="15" x14ac:dyDescent="0.25"/>
  <cols>
    <col min="1" max="1" width="2" style="5" customWidth="1"/>
    <col min="2" max="2" width="15.42578125" style="5" customWidth="1"/>
    <col min="3" max="3" width="11.42578125" style="5"/>
    <col min="4" max="4" width="19.42578125" style="5" customWidth="1"/>
    <col min="5" max="5" width="17.85546875" style="5" customWidth="1"/>
    <col min="6" max="6" width="17.28515625" style="5" customWidth="1"/>
    <col min="7" max="7" width="18" style="5" customWidth="1"/>
    <col min="8" max="12" width="11.42578125" style="5"/>
  </cols>
  <sheetData>
    <row r="2" spans="2:13" ht="15.75" x14ac:dyDescent="0.25">
      <c r="B2" s="10" t="s">
        <v>46</v>
      </c>
    </row>
    <row r="4" spans="2:13" ht="12.75" customHeight="1" x14ac:dyDescent="0.25"/>
    <row r="5" spans="2:13" ht="12.75" customHeight="1" x14ac:dyDescent="0.25">
      <c r="B5" s="64" t="s">
        <v>27</v>
      </c>
      <c r="C5" s="65"/>
      <c r="D5" s="76" t="s">
        <v>65</v>
      </c>
      <c r="E5" s="76" t="s">
        <v>66</v>
      </c>
      <c r="F5" s="76" t="s">
        <v>67</v>
      </c>
      <c r="G5" s="76" t="s">
        <v>68</v>
      </c>
      <c r="M5" s="1"/>
    </row>
    <row r="6" spans="2:13" ht="44.1" customHeight="1" x14ac:dyDescent="0.25">
      <c r="B6" s="66"/>
      <c r="C6" s="67"/>
      <c r="D6" s="77"/>
      <c r="E6" s="77"/>
      <c r="F6" s="77"/>
      <c r="G6" s="77"/>
      <c r="M6" s="1"/>
    </row>
    <row r="7" spans="2:13" ht="12.75" customHeight="1" x14ac:dyDescent="0.25">
      <c r="B7" s="69" t="s">
        <v>22</v>
      </c>
      <c r="C7" s="15" t="s">
        <v>19</v>
      </c>
      <c r="D7" s="22">
        <f>AVERAGE(D8:D9)</f>
        <v>8.3787472864048169</v>
      </c>
      <c r="E7" s="22">
        <f t="shared" ref="E7:G7" si="0">AVERAGE(E8:E9)</f>
        <v>5.9701056346993351</v>
      </c>
      <c r="F7" s="22">
        <f t="shared" si="0"/>
        <v>3.0692274739454226</v>
      </c>
      <c r="G7" s="22">
        <f t="shared" si="0"/>
        <v>4.4320916916978863</v>
      </c>
      <c r="M7" s="1"/>
    </row>
    <row r="8" spans="2:13" ht="12.75" customHeight="1" x14ac:dyDescent="0.25">
      <c r="B8" s="70"/>
      <c r="C8" s="4" t="s">
        <v>3</v>
      </c>
      <c r="D8" s="11">
        <v>9.0957423664726562</v>
      </c>
      <c r="E8" s="11">
        <v>6.6801772753310464</v>
      </c>
      <c r="F8" s="11">
        <v>3.3806436806241691</v>
      </c>
      <c r="G8" s="11">
        <v>4.8687071043780614</v>
      </c>
      <c r="M8" s="1"/>
    </row>
    <row r="9" spans="2:13" ht="12.75" customHeight="1" x14ac:dyDescent="0.25">
      <c r="B9" s="71"/>
      <c r="C9" s="4" t="s">
        <v>4</v>
      </c>
      <c r="D9" s="11">
        <v>7.6617522063369776</v>
      </c>
      <c r="E9" s="11">
        <v>5.2600339940676237</v>
      </c>
      <c r="F9" s="11">
        <v>2.7578112672666761</v>
      </c>
      <c r="G9" s="11">
        <v>3.9954762790177112</v>
      </c>
      <c r="M9" s="1"/>
    </row>
    <row r="10" spans="2:13" ht="12.75" customHeight="1" x14ac:dyDescent="0.25">
      <c r="B10" s="69" t="s">
        <v>23</v>
      </c>
      <c r="C10" s="4" t="s">
        <v>5</v>
      </c>
      <c r="D10" s="11">
        <v>8.7361009733857795</v>
      </c>
      <c r="E10" s="11">
        <v>7.1373308961293827</v>
      </c>
      <c r="F10" s="11">
        <v>1.6533799715057353</v>
      </c>
      <c r="G10" s="11">
        <v>4.4499232646416749</v>
      </c>
      <c r="M10" s="1"/>
    </row>
    <row r="11" spans="2:13" ht="12.75" customHeight="1" x14ac:dyDescent="0.25">
      <c r="B11" s="70"/>
      <c r="C11" s="4" t="s">
        <v>6</v>
      </c>
      <c r="D11" s="11">
        <v>8.0905954768766275</v>
      </c>
      <c r="E11" s="11">
        <v>5.4853070363719789</v>
      </c>
      <c r="F11" s="11">
        <v>2.4804200619968517</v>
      </c>
      <c r="G11" s="11">
        <v>3.9238825195719458</v>
      </c>
      <c r="M11" s="1"/>
    </row>
    <row r="12" spans="2:13" ht="12.75" customHeight="1" x14ac:dyDescent="0.25">
      <c r="B12" s="70"/>
      <c r="C12" s="4" t="s">
        <v>7</v>
      </c>
      <c r="D12" s="11">
        <v>8.3972386000347417</v>
      </c>
      <c r="E12" s="11">
        <v>5.5503797642316171</v>
      </c>
      <c r="F12" s="11">
        <v>2.8140024306823332</v>
      </c>
      <c r="G12" s="11">
        <v>4.1279779169049853</v>
      </c>
      <c r="M12" s="1"/>
    </row>
    <row r="13" spans="2:13" ht="12.75" customHeight="1" x14ac:dyDescent="0.25">
      <c r="B13" s="71"/>
      <c r="C13" s="4" t="s">
        <v>8</v>
      </c>
      <c r="D13" s="11">
        <v>8.3752104905407272</v>
      </c>
      <c r="E13" s="11">
        <v>6.0779374734356297</v>
      </c>
      <c r="F13" s="11">
        <v>4.7120951648853566</v>
      </c>
      <c r="G13" s="11">
        <v>5.1467309952669549</v>
      </c>
      <c r="M13" s="1"/>
    </row>
    <row r="14" spans="2:13" ht="12.75" customHeight="1" x14ac:dyDescent="0.25">
      <c r="B14" s="69" t="s">
        <v>24</v>
      </c>
      <c r="C14" s="4" t="s">
        <v>9</v>
      </c>
      <c r="D14" s="11">
        <v>8.5744199912770682</v>
      </c>
      <c r="E14" s="11">
        <v>6.5977496429320803</v>
      </c>
      <c r="F14" s="11">
        <v>5.0616531786014018</v>
      </c>
      <c r="G14" s="11">
        <v>5.5781493287498485</v>
      </c>
      <c r="M14" s="1"/>
    </row>
    <row r="15" spans="2:13" ht="12.75" customHeight="1" x14ac:dyDescent="0.25">
      <c r="B15" s="70"/>
      <c r="C15" s="4" t="s">
        <v>10</v>
      </c>
      <c r="D15" s="11">
        <v>8.2723336535824714</v>
      </c>
      <c r="E15" s="11">
        <v>5.9791423805043911</v>
      </c>
      <c r="F15" s="11">
        <v>2.8383671369987447</v>
      </c>
      <c r="G15" s="11">
        <v>4.4047550176938115</v>
      </c>
      <c r="M15" s="1"/>
    </row>
    <row r="16" spans="2:13" ht="12.75" customHeight="1" x14ac:dyDescent="0.25">
      <c r="B16" s="70"/>
      <c r="C16" s="4" t="s">
        <v>11</v>
      </c>
      <c r="D16" s="11">
        <v>8.6094022324663726</v>
      </c>
      <c r="E16" s="11">
        <v>5.2128438387404232</v>
      </c>
      <c r="F16" s="11">
        <v>2.08978587714051</v>
      </c>
      <c r="G16" s="11">
        <v>3.4067984008428445</v>
      </c>
      <c r="M16" s="1"/>
    </row>
    <row r="17" spans="2:13" ht="12.75" customHeight="1" x14ac:dyDescent="0.25">
      <c r="B17" s="69" t="s">
        <v>41</v>
      </c>
      <c r="C17" s="4" t="s">
        <v>38</v>
      </c>
      <c r="D17" s="11">
        <v>8.3100677426263587</v>
      </c>
      <c r="E17" s="11">
        <v>5.797591321634405</v>
      </c>
      <c r="F17" s="11">
        <v>2.899905085390853</v>
      </c>
      <c r="G17" s="11">
        <v>4.332647788468142</v>
      </c>
      <c r="M17" s="1"/>
    </row>
    <row r="18" spans="2:13" ht="12.75" customHeight="1" x14ac:dyDescent="0.25">
      <c r="B18" s="70"/>
      <c r="C18" s="4" t="s">
        <v>39</v>
      </c>
      <c r="D18" s="11">
        <v>9.2560209837382956</v>
      </c>
      <c r="E18" s="11">
        <v>8.6269618188152535</v>
      </c>
      <c r="F18" s="11">
        <v>5.5984906932286655</v>
      </c>
      <c r="G18" s="11">
        <v>5.8792781532337104</v>
      </c>
      <c r="M18" s="1"/>
    </row>
    <row r="19" spans="2:13" ht="12.75" customHeight="1" x14ac:dyDescent="0.25">
      <c r="B19" s="69" t="s">
        <v>26</v>
      </c>
      <c r="C19" s="4" t="s">
        <v>12</v>
      </c>
      <c r="D19" s="11">
        <v>8.4433084978310653</v>
      </c>
      <c r="E19" s="11">
        <v>5.7304960238513205</v>
      </c>
      <c r="F19" s="11">
        <v>2.8640064027044825</v>
      </c>
      <c r="G19" s="11">
        <v>4.4228142022250845</v>
      </c>
      <c r="M19" s="1"/>
    </row>
    <row r="20" spans="2:13" ht="12.75" customHeight="1" x14ac:dyDescent="0.25">
      <c r="B20" s="70"/>
      <c r="C20" s="4" t="s">
        <v>13</v>
      </c>
      <c r="D20" s="11">
        <v>8.4567037452876495</v>
      </c>
      <c r="E20" s="11">
        <v>6.2321171571070622</v>
      </c>
      <c r="F20" s="11">
        <v>3.1256869199450148</v>
      </c>
      <c r="G20" s="11">
        <v>4.8386391164879985</v>
      </c>
      <c r="M20" s="1"/>
    </row>
    <row r="21" spans="2:13" ht="12.75" customHeight="1" x14ac:dyDescent="0.25">
      <c r="B21" s="71"/>
      <c r="C21" s="4" t="s">
        <v>14</v>
      </c>
      <c r="D21" s="11">
        <v>8.2999657320233844</v>
      </c>
      <c r="E21" s="11">
        <v>5.8472553361533999</v>
      </c>
      <c r="F21" s="11">
        <v>3.0558141533166805</v>
      </c>
      <c r="G21" s="11">
        <v>4.1763091029483332</v>
      </c>
      <c r="M21" s="1"/>
    </row>
    <row r="22" spans="2:13" ht="12.75" customHeight="1" x14ac:dyDescent="0.25">
      <c r="B22" s="69" t="s">
        <v>25</v>
      </c>
      <c r="C22" s="4" t="s">
        <v>15</v>
      </c>
      <c r="D22" s="11">
        <v>8.150220133110718</v>
      </c>
      <c r="E22" s="11">
        <v>5.5811786919957225</v>
      </c>
      <c r="F22" s="11">
        <v>3.129098715843154</v>
      </c>
      <c r="G22" s="11">
        <v>4.6901684103056054</v>
      </c>
      <c r="M22" s="1"/>
    </row>
    <row r="23" spans="2:13" ht="12.75" customHeight="1" x14ac:dyDescent="0.25">
      <c r="B23" s="70"/>
      <c r="C23" s="4" t="s">
        <v>16</v>
      </c>
      <c r="D23" s="11">
        <v>8.3449436630172134</v>
      </c>
      <c r="E23" s="11">
        <v>5.8382226893032811</v>
      </c>
      <c r="F23" s="11">
        <v>3.0061612254359105</v>
      </c>
      <c r="G23" s="11">
        <v>4.1313402443681504</v>
      </c>
      <c r="M23" s="1"/>
    </row>
    <row r="24" spans="2:13" ht="12.75" customHeight="1" x14ac:dyDescent="0.25">
      <c r="B24" s="70"/>
      <c r="C24" s="4" t="s">
        <v>17</v>
      </c>
      <c r="D24" s="11">
        <v>8.1960434640564799</v>
      </c>
      <c r="E24" s="11">
        <v>5.6224505284564597</v>
      </c>
      <c r="F24" s="11">
        <v>2.9440723700687474</v>
      </c>
      <c r="G24" s="11">
        <v>4.4971751034925092</v>
      </c>
      <c r="M24" s="1"/>
    </row>
    <row r="25" spans="2:13" ht="12.75" customHeight="1" x14ac:dyDescent="0.25">
      <c r="B25" s="71"/>
      <c r="C25" s="4" t="s">
        <v>18</v>
      </c>
      <c r="D25" s="11">
        <v>8.5831349761237785</v>
      </c>
      <c r="E25" s="11">
        <v>6.5698884581976804</v>
      </c>
      <c r="F25" s="11">
        <v>3.2049429439259902</v>
      </c>
      <c r="G25" s="11">
        <v>4.9655317745823986</v>
      </c>
      <c r="M25" s="1"/>
    </row>
    <row r="26" spans="2:13" ht="12.75" customHeight="1" x14ac:dyDescent="0.25">
      <c r="B26" s="16"/>
      <c r="C26" s="17"/>
      <c r="M26" s="1"/>
    </row>
    <row r="27" spans="2:13" ht="12.75" customHeight="1" x14ac:dyDescent="0.25">
      <c r="B27" s="16"/>
      <c r="C27" s="17"/>
      <c r="M27" s="1"/>
    </row>
    <row r="28" spans="2:13" ht="12.75" customHeight="1" x14ac:dyDescent="0.25"/>
    <row r="29" spans="2:13" ht="12.75" customHeight="1" x14ac:dyDescent="0.25">
      <c r="B29" s="64" t="s">
        <v>28</v>
      </c>
      <c r="C29" s="65"/>
      <c r="D29" s="76" t="s">
        <v>65</v>
      </c>
      <c r="E29" s="76" t="s">
        <v>66</v>
      </c>
      <c r="F29" s="76" t="s">
        <v>67</v>
      </c>
      <c r="G29" s="76" t="s">
        <v>68</v>
      </c>
      <c r="M29" s="1"/>
    </row>
    <row r="30" spans="2:13" ht="44.1" customHeight="1" x14ac:dyDescent="0.25">
      <c r="B30" s="66"/>
      <c r="C30" s="67"/>
      <c r="D30" s="77"/>
      <c r="E30" s="77"/>
      <c r="F30" s="77"/>
      <c r="G30" s="77"/>
      <c r="M30" s="1"/>
    </row>
    <row r="31" spans="2:13" ht="12.75" customHeight="1" x14ac:dyDescent="0.25">
      <c r="B31" s="69" t="s">
        <v>22</v>
      </c>
      <c r="C31" s="15" t="s">
        <v>19</v>
      </c>
      <c r="D31" s="40">
        <f>SUM(D32:D33)</f>
        <v>1354</v>
      </c>
      <c r="E31" s="40">
        <f t="shared" ref="E31:G31" si="1">SUM(E32:E33)</f>
        <v>1354</v>
      </c>
      <c r="F31" s="40">
        <f t="shared" si="1"/>
        <v>1354</v>
      </c>
      <c r="G31" s="40">
        <f t="shared" si="1"/>
        <v>1354</v>
      </c>
      <c r="M31" s="1"/>
    </row>
    <row r="32" spans="2:13" ht="12.75" customHeight="1" x14ac:dyDescent="0.25">
      <c r="B32" s="70"/>
      <c r="C32" s="4" t="s">
        <v>3</v>
      </c>
      <c r="D32" s="41">
        <v>664</v>
      </c>
      <c r="E32" s="41">
        <v>664</v>
      </c>
      <c r="F32" s="41">
        <v>664</v>
      </c>
      <c r="G32" s="41">
        <v>664</v>
      </c>
      <c r="M32" s="1"/>
    </row>
    <row r="33" spans="2:13" ht="12.75" customHeight="1" x14ac:dyDescent="0.25">
      <c r="B33" s="71"/>
      <c r="C33" s="4" t="s">
        <v>4</v>
      </c>
      <c r="D33" s="41">
        <v>690</v>
      </c>
      <c r="E33" s="41">
        <v>690</v>
      </c>
      <c r="F33" s="41">
        <v>690</v>
      </c>
      <c r="G33" s="41">
        <v>690</v>
      </c>
      <c r="M33" s="1"/>
    </row>
    <row r="34" spans="2:13" ht="12.75" customHeight="1" x14ac:dyDescent="0.25">
      <c r="B34" s="69" t="s">
        <v>23</v>
      </c>
      <c r="C34" s="4" t="s">
        <v>5</v>
      </c>
      <c r="D34" s="41">
        <v>195</v>
      </c>
      <c r="E34" s="41">
        <v>195</v>
      </c>
      <c r="F34" s="41">
        <v>195</v>
      </c>
      <c r="G34" s="41">
        <v>195</v>
      </c>
      <c r="M34" s="1"/>
    </row>
    <row r="35" spans="2:13" ht="12.75" customHeight="1" x14ac:dyDescent="0.25">
      <c r="B35" s="70"/>
      <c r="C35" s="4" t="s">
        <v>6</v>
      </c>
      <c r="D35" s="41">
        <v>321</v>
      </c>
      <c r="E35" s="41">
        <v>321</v>
      </c>
      <c r="F35" s="41">
        <v>321</v>
      </c>
      <c r="G35" s="41">
        <v>321</v>
      </c>
      <c r="M35" s="1"/>
    </row>
    <row r="36" spans="2:13" ht="12.75" customHeight="1" x14ac:dyDescent="0.25">
      <c r="B36" s="70"/>
      <c r="C36" s="4" t="s">
        <v>7</v>
      </c>
      <c r="D36" s="41">
        <v>412</v>
      </c>
      <c r="E36" s="41">
        <v>412</v>
      </c>
      <c r="F36" s="41">
        <v>412</v>
      </c>
      <c r="G36" s="41">
        <v>412</v>
      </c>
      <c r="M36" s="1"/>
    </row>
    <row r="37" spans="2:13" ht="12.75" customHeight="1" x14ac:dyDescent="0.25">
      <c r="B37" s="71"/>
      <c r="C37" s="4" t="s">
        <v>8</v>
      </c>
      <c r="D37" s="41">
        <v>426</v>
      </c>
      <c r="E37" s="41">
        <v>426</v>
      </c>
      <c r="F37" s="41">
        <v>426</v>
      </c>
      <c r="G37" s="41">
        <v>426</v>
      </c>
      <c r="M37" s="1"/>
    </row>
    <row r="38" spans="2:13" ht="12.75" customHeight="1" x14ac:dyDescent="0.25">
      <c r="B38" s="69" t="s">
        <v>24</v>
      </c>
      <c r="C38" s="4" t="s">
        <v>9</v>
      </c>
      <c r="D38" s="41">
        <v>212</v>
      </c>
      <c r="E38" s="41">
        <v>212</v>
      </c>
      <c r="F38" s="41">
        <v>212</v>
      </c>
      <c r="G38" s="41">
        <v>212</v>
      </c>
      <c r="M38" s="1"/>
    </row>
    <row r="39" spans="2:13" ht="12.75" customHeight="1" x14ac:dyDescent="0.25">
      <c r="B39" s="70"/>
      <c r="C39" s="4" t="s">
        <v>10</v>
      </c>
      <c r="D39" s="41">
        <v>955</v>
      </c>
      <c r="E39" s="41">
        <v>955</v>
      </c>
      <c r="F39" s="41">
        <v>955</v>
      </c>
      <c r="G39" s="41">
        <v>955</v>
      </c>
      <c r="M39" s="1"/>
    </row>
    <row r="40" spans="2:13" ht="12.75" customHeight="1" x14ac:dyDescent="0.25">
      <c r="B40" s="70"/>
      <c r="C40" s="4" t="s">
        <v>11</v>
      </c>
      <c r="D40" s="41">
        <v>187</v>
      </c>
      <c r="E40" s="41">
        <v>187</v>
      </c>
      <c r="F40" s="41">
        <v>187</v>
      </c>
      <c r="G40" s="41">
        <v>187</v>
      </c>
      <c r="M40" s="1"/>
    </row>
    <row r="41" spans="2:13" ht="12.75" customHeight="1" x14ac:dyDescent="0.25">
      <c r="B41" s="69" t="s">
        <v>41</v>
      </c>
      <c r="C41" s="4" t="s">
        <v>38</v>
      </c>
      <c r="D41" s="41">
        <v>1288</v>
      </c>
      <c r="E41" s="41">
        <v>1288</v>
      </c>
      <c r="F41" s="41">
        <v>1288</v>
      </c>
      <c r="G41" s="41">
        <v>1288</v>
      </c>
      <c r="M41" s="1"/>
    </row>
    <row r="42" spans="2:13" ht="12.75" customHeight="1" x14ac:dyDescent="0.25">
      <c r="B42" s="70"/>
      <c r="C42" s="4" t="s">
        <v>39</v>
      </c>
      <c r="D42" s="41">
        <v>66</v>
      </c>
      <c r="E42" s="41">
        <v>66</v>
      </c>
      <c r="F42" s="41">
        <v>66</v>
      </c>
      <c r="G42" s="41">
        <v>66</v>
      </c>
      <c r="M42" s="1"/>
    </row>
    <row r="43" spans="2:13" ht="12.75" customHeight="1" x14ac:dyDescent="0.25">
      <c r="B43" s="69" t="s">
        <v>26</v>
      </c>
      <c r="C43" s="4" t="s">
        <v>12</v>
      </c>
      <c r="D43" s="41">
        <v>329</v>
      </c>
      <c r="E43" s="41">
        <v>329</v>
      </c>
      <c r="F43" s="41">
        <v>329</v>
      </c>
      <c r="G43" s="41">
        <v>329</v>
      </c>
      <c r="M43" s="1"/>
    </row>
    <row r="44" spans="2:13" ht="12.75" customHeight="1" x14ac:dyDescent="0.25">
      <c r="B44" s="70"/>
      <c r="C44" s="4" t="s">
        <v>13</v>
      </c>
      <c r="D44" s="41">
        <v>509</v>
      </c>
      <c r="E44" s="41">
        <v>509</v>
      </c>
      <c r="F44" s="41">
        <v>509</v>
      </c>
      <c r="G44" s="41">
        <v>509</v>
      </c>
      <c r="M44" s="1"/>
    </row>
    <row r="45" spans="2:13" ht="12.75" customHeight="1" x14ac:dyDescent="0.25">
      <c r="B45" s="71"/>
      <c r="C45" s="4" t="s">
        <v>14</v>
      </c>
      <c r="D45" s="41">
        <v>516</v>
      </c>
      <c r="E45" s="41">
        <v>516</v>
      </c>
      <c r="F45" s="41">
        <v>516</v>
      </c>
      <c r="G45" s="41">
        <v>516</v>
      </c>
      <c r="M45" s="1"/>
    </row>
    <row r="46" spans="2:13" ht="12.75" customHeight="1" x14ac:dyDescent="0.25">
      <c r="B46" s="69" t="s">
        <v>25</v>
      </c>
      <c r="C46" s="4" t="s">
        <v>15</v>
      </c>
      <c r="D46" s="41">
        <v>252</v>
      </c>
      <c r="E46" s="41">
        <v>252</v>
      </c>
      <c r="F46" s="41">
        <v>252</v>
      </c>
      <c r="G46" s="41">
        <v>252</v>
      </c>
      <c r="M46" s="1"/>
    </row>
    <row r="47" spans="2:13" ht="12.75" customHeight="1" x14ac:dyDescent="0.25">
      <c r="B47" s="70"/>
      <c r="C47" s="4" t="s">
        <v>16</v>
      </c>
      <c r="D47" s="41">
        <v>524</v>
      </c>
      <c r="E47" s="41">
        <v>524</v>
      </c>
      <c r="F47" s="41">
        <v>524</v>
      </c>
      <c r="G47" s="41">
        <v>524</v>
      </c>
      <c r="M47" s="1"/>
    </row>
    <row r="48" spans="2:13" ht="12.75" customHeight="1" x14ac:dyDescent="0.25">
      <c r="B48" s="70"/>
      <c r="C48" s="4" t="s">
        <v>17</v>
      </c>
      <c r="D48" s="41">
        <v>247</v>
      </c>
      <c r="E48" s="41">
        <v>247</v>
      </c>
      <c r="F48" s="41">
        <v>247</v>
      </c>
      <c r="G48" s="41">
        <v>247</v>
      </c>
      <c r="M48" s="1"/>
    </row>
    <row r="49" spans="2:13" ht="12.75" customHeight="1" x14ac:dyDescent="0.25">
      <c r="B49" s="71"/>
      <c r="C49" s="4" t="s">
        <v>18</v>
      </c>
      <c r="D49" s="41">
        <v>331</v>
      </c>
      <c r="E49" s="41">
        <v>331</v>
      </c>
      <c r="F49" s="41">
        <v>331</v>
      </c>
      <c r="G49" s="41">
        <v>331</v>
      </c>
      <c r="M49" s="1"/>
    </row>
  </sheetData>
  <mergeCells count="22">
    <mergeCell ref="D29:D30"/>
    <mergeCell ref="E5:E6"/>
    <mergeCell ref="F5:F6"/>
    <mergeCell ref="G5:G6"/>
    <mergeCell ref="E29:E30"/>
    <mergeCell ref="F29:F30"/>
    <mergeCell ref="G29:G30"/>
    <mergeCell ref="D5:D6"/>
    <mergeCell ref="B41:B42"/>
    <mergeCell ref="B43:B45"/>
    <mergeCell ref="B46:B49"/>
    <mergeCell ref="B5:C6"/>
    <mergeCell ref="B29:C30"/>
    <mergeCell ref="B31:B33"/>
    <mergeCell ref="B34:B37"/>
    <mergeCell ref="B38:B40"/>
    <mergeCell ref="B7:B9"/>
    <mergeCell ref="B19:B21"/>
    <mergeCell ref="B22:B25"/>
    <mergeCell ref="B10:B13"/>
    <mergeCell ref="B14:B16"/>
    <mergeCell ref="B17:B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9"/>
  <sheetViews>
    <sheetView showGridLines="0" zoomScaleNormal="100" workbookViewId="0">
      <pane ySplit="6" topLeftCell="A7" activePane="bottomLeft" state="frozen"/>
      <selection activeCell="G31" sqref="G31"/>
      <selection pane="bottomLeft" activeCell="E113" sqref="E113"/>
    </sheetView>
  </sheetViews>
  <sheetFormatPr baseColWidth="10" defaultRowHeight="15" x14ac:dyDescent="0.25"/>
  <cols>
    <col min="1" max="1" width="2" style="5" customWidth="1"/>
    <col min="2" max="2" width="15.42578125" style="5" customWidth="1"/>
    <col min="3" max="3" width="11.42578125" style="5"/>
    <col min="4" max="4" width="15.7109375" style="5" customWidth="1"/>
    <col min="5" max="5" width="12.42578125" style="5" customWidth="1"/>
    <col min="6" max="7" width="11.42578125" style="5"/>
    <col min="8" max="8" width="9.140625" style="5" customWidth="1"/>
    <col min="9" max="10" width="11.42578125" style="5"/>
  </cols>
  <sheetData>
    <row r="2" spans="2:7" ht="15.75" x14ac:dyDescent="0.25">
      <c r="B2" s="10" t="s">
        <v>45</v>
      </c>
    </row>
    <row r="4" spans="2:7" ht="12.75" customHeight="1" x14ac:dyDescent="0.25"/>
    <row r="5" spans="2:7" ht="12.75" customHeight="1" x14ac:dyDescent="0.25">
      <c r="B5" s="64" t="s">
        <v>27</v>
      </c>
      <c r="C5" s="65"/>
      <c r="D5" s="68" t="s">
        <v>64</v>
      </c>
      <c r="E5" s="68"/>
      <c r="F5" s="68"/>
      <c r="G5" s="68"/>
    </row>
    <row r="6" spans="2:7" ht="48.75" x14ac:dyDescent="0.25">
      <c r="B6" s="66"/>
      <c r="C6" s="67"/>
      <c r="D6" s="23" t="s">
        <v>19</v>
      </c>
      <c r="E6" s="38" t="s">
        <v>62</v>
      </c>
      <c r="F6" s="38" t="s">
        <v>63</v>
      </c>
      <c r="G6" s="23" t="s">
        <v>40</v>
      </c>
    </row>
    <row r="7" spans="2:7" ht="12.75" customHeight="1" x14ac:dyDescent="0.25">
      <c r="B7" s="69" t="s">
        <v>22</v>
      </c>
      <c r="C7" s="15" t="s">
        <v>19</v>
      </c>
      <c r="D7" s="2">
        <f>SUM(E7:G7)</f>
        <v>540004.32313918043</v>
      </c>
      <c r="E7" s="2">
        <f>SUM(E8:E9)</f>
        <v>362020.1256091735</v>
      </c>
      <c r="F7" s="2">
        <f>SUM(F8:F9)</f>
        <v>149784.7261393138</v>
      </c>
      <c r="G7" s="2">
        <f>SUM(G8:G9)</f>
        <v>28199.471390693107</v>
      </c>
    </row>
    <row r="8" spans="2:7" ht="12.75" customHeight="1" x14ac:dyDescent="0.25">
      <c r="B8" s="70"/>
      <c r="C8" s="4" t="s">
        <v>3</v>
      </c>
      <c r="D8" s="2">
        <f>SUM(E8:G8)</f>
        <v>266646.96855664946</v>
      </c>
      <c r="E8" s="3">
        <v>193779.53063232766</v>
      </c>
      <c r="F8" s="3">
        <v>58250.202150885154</v>
      </c>
      <c r="G8" s="3">
        <v>14617.235773436651</v>
      </c>
    </row>
    <row r="9" spans="2:7" ht="12.75" customHeight="1" x14ac:dyDescent="0.25">
      <c r="B9" s="71"/>
      <c r="C9" s="4" t="s">
        <v>4</v>
      </c>
      <c r="D9" s="2">
        <f t="shared" ref="D9:D25" si="0">SUM(E9:G9)</f>
        <v>273357.35458253091</v>
      </c>
      <c r="E9" s="3">
        <v>168240.59497684584</v>
      </c>
      <c r="F9" s="3">
        <v>91534.523988428642</v>
      </c>
      <c r="G9" s="3">
        <v>13582.235617256458</v>
      </c>
    </row>
    <row r="10" spans="2:7" ht="12.75" customHeight="1" x14ac:dyDescent="0.25">
      <c r="B10" s="69" t="s">
        <v>23</v>
      </c>
      <c r="C10" s="4" t="s">
        <v>5</v>
      </c>
      <c r="D10" s="2">
        <v>91967.560778567466</v>
      </c>
      <c r="E10" s="39">
        <v>75568.864243633798</v>
      </c>
      <c r="F10" s="39">
        <v>13813.627259383155</v>
      </c>
      <c r="G10" s="3"/>
    </row>
    <row r="11" spans="2:7" ht="12.75" customHeight="1" x14ac:dyDescent="0.25">
      <c r="B11" s="70"/>
      <c r="C11" s="4" t="s">
        <v>6</v>
      </c>
      <c r="D11" s="2">
        <f t="shared" si="0"/>
        <v>147051.28111485357</v>
      </c>
      <c r="E11" s="39">
        <v>93732.897299676595</v>
      </c>
      <c r="F11" s="39">
        <v>45783.247672546822</v>
      </c>
      <c r="G11" s="3">
        <v>7535.1361426301683</v>
      </c>
    </row>
    <row r="12" spans="2:7" ht="12.75" customHeight="1" x14ac:dyDescent="0.25">
      <c r="B12" s="70"/>
      <c r="C12" s="4" t="s">
        <v>7</v>
      </c>
      <c r="D12" s="2">
        <f t="shared" si="0"/>
        <v>141262.51872512422</v>
      </c>
      <c r="E12" s="39">
        <v>88461.774028903528</v>
      </c>
      <c r="F12" s="39">
        <v>47508.028099532727</v>
      </c>
      <c r="G12" s="3">
        <v>5292.7165966879757</v>
      </c>
    </row>
    <row r="13" spans="2:7" ht="12.75" customHeight="1" x14ac:dyDescent="0.25">
      <c r="B13" s="71"/>
      <c r="C13" s="4" t="s">
        <v>8</v>
      </c>
      <c r="D13" s="2">
        <f t="shared" si="0"/>
        <v>159722.96252063525</v>
      </c>
      <c r="E13" s="39">
        <v>104256.59003695968</v>
      </c>
      <c r="F13" s="39">
        <v>42679.823107851123</v>
      </c>
      <c r="G13" s="3">
        <v>12786.549375824448</v>
      </c>
    </row>
    <row r="14" spans="2:7" ht="12.75" customHeight="1" x14ac:dyDescent="0.25">
      <c r="B14" s="57" t="s">
        <v>24</v>
      </c>
      <c r="C14" s="4" t="s">
        <v>9</v>
      </c>
      <c r="D14" s="2">
        <f t="shared" si="0"/>
        <v>86992.324338409991</v>
      </c>
      <c r="E14" s="39">
        <v>44249.478967696101</v>
      </c>
      <c r="F14" s="39">
        <v>31317.646620692056</v>
      </c>
      <c r="G14" s="3">
        <v>11425.198750021837</v>
      </c>
    </row>
    <row r="15" spans="2:7" ht="12.75" customHeight="1" x14ac:dyDescent="0.25">
      <c r="B15" s="58"/>
      <c r="C15" s="4" t="s">
        <v>10</v>
      </c>
      <c r="D15" s="2">
        <f t="shared" si="0"/>
        <v>375650.02832592587</v>
      </c>
      <c r="E15" s="39">
        <v>264872.32889508177</v>
      </c>
      <c r="F15" s="39">
        <v>97723.345493413464</v>
      </c>
      <c r="G15" s="3">
        <v>13054.353937430678</v>
      </c>
    </row>
    <row r="16" spans="2:7" ht="12.75" customHeight="1" x14ac:dyDescent="0.25">
      <c r="B16" s="58"/>
      <c r="C16" s="4" t="s">
        <v>11</v>
      </c>
      <c r="D16" s="2">
        <f t="shared" si="0"/>
        <v>77361.970474844638</v>
      </c>
      <c r="E16" s="39">
        <v>52898.317746395755</v>
      </c>
      <c r="F16" s="39">
        <v>20743.734025208301</v>
      </c>
      <c r="G16" s="3">
        <v>3719.9187032405935</v>
      </c>
    </row>
    <row r="17" spans="2:7" ht="12.75" customHeight="1" x14ac:dyDescent="0.25">
      <c r="B17" s="58" t="s">
        <v>41</v>
      </c>
      <c r="C17" s="4" t="s">
        <v>38</v>
      </c>
      <c r="D17" s="2">
        <f t="shared" si="0"/>
        <v>509229.66115700721</v>
      </c>
      <c r="E17" s="39">
        <v>338897.86834016239</v>
      </c>
      <c r="F17" s="39">
        <v>144714.3733252238</v>
      </c>
      <c r="G17" s="3">
        <v>25617.419491621036</v>
      </c>
    </row>
    <row r="18" spans="2:7" ht="12.75" customHeight="1" x14ac:dyDescent="0.25">
      <c r="B18" s="59"/>
      <c r="C18" s="4" t="s">
        <v>39</v>
      </c>
      <c r="D18" s="2">
        <v>30774.661982173282</v>
      </c>
      <c r="E18" s="39">
        <v>23122.257269011137</v>
      </c>
      <c r="F18" s="39">
        <v>5070.3528140900626</v>
      </c>
      <c r="G18" s="3"/>
    </row>
    <row r="19" spans="2:7" ht="12.75" customHeight="1" x14ac:dyDescent="0.25">
      <c r="B19" s="69" t="s">
        <v>26</v>
      </c>
      <c r="C19" s="4" t="s">
        <v>12</v>
      </c>
      <c r="D19" s="2">
        <f t="shared" si="0"/>
        <v>57438.822069566639</v>
      </c>
      <c r="E19" s="39">
        <v>33680.765445291217</v>
      </c>
      <c r="F19" s="39">
        <v>21593.752286179566</v>
      </c>
      <c r="G19" s="3">
        <v>2164.3043380958538</v>
      </c>
    </row>
    <row r="20" spans="2:7" ht="12.75" customHeight="1" x14ac:dyDescent="0.25">
      <c r="B20" s="70"/>
      <c r="C20" s="4" t="s">
        <v>13</v>
      </c>
      <c r="D20" s="2">
        <f t="shared" si="0"/>
        <v>175963.42156812779</v>
      </c>
      <c r="E20" s="39">
        <v>124455.00534319272</v>
      </c>
      <c r="F20" s="39">
        <v>42211.283031062958</v>
      </c>
      <c r="G20" s="3">
        <v>9297.1331938721105</v>
      </c>
    </row>
    <row r="21" spans="2:7" ht="12.75" customHeight="1" x14ac:dyDescent="0.25">
      <c r="B21" s="71"/>
      <c r="C21" s="4" t="s">
        <v>14</v>
      </c>
      <c r="D21" s="2">
        <f t="shared" si="0"/>
        <v>306602.07950148621</v>
      </c>
      <c r="E21" s="39">
        <v>203884.35482068974</v>
      </c>
      <c r="F21" s="39">
        <v>85979.690822071294</v>
      </c>
      <c r="G21" s="3">
        <v>16738.033858725146</v>
      </c>
    </row>
    <row r="22" spans="2:7" ht="12.75" customHeight="1" x14ac:dyDescent="0.25">
      <c r="B22" s="69" t="s">
        <v>25</v>
      </c>
      <c r="C22" s="4" t="s">
        <v>15</v>
      </c>
      <c r="D22" s="2">
        <f t="shared" si="0"/>
        <v>54283.251782881387</v>
      </c>
      <c r="E22" s="39">
        <v>31893.508567822719</v>
      </c>
      <c r="F22" s="39">
        <v>19766.138139539078</v>
      </c>
      <c r="G22" s="3">
        <v>2623.6050755195888</v>
      </c>
    </row>
    <row r="23" spans="2:7" ht="12.75" customHeight="1" x14ac:dyDescent="0.25">
      <c r="B23" s="70"/>
      <c r="C23" s="4" t="s">
        <v>16</v>
      </c>
      <c r="D23" s="2">
        <f t="shared" si="0"/>
        <v>303135.57825530518</v>
      </c>
      <c r="E23" s="39">
        <v>205979.37673175347</v>
      </c>
      <c r="F23" s="39">
        <v>81216.906063994582</v>
      </c>
      <c r="G23" s="3">
        <v>15939.295459557135</v>
      </c>
    </row>
    <row r="24" spans="2:7" ht="12.75" customHeight="1" x14ac:dyDescent="0.25">
      <c r="B24" s="70"/>
      <c r="C24" s="4" t="s">
        <v>17</v>
      </c>
      <c r="D24" s="2">
        <f t="shared" si="0"/>
        <v>54827.254892233927</v>
      </c>
      <c r="E24" s="39">
        <v>35155.360238989349</v>
      </c>
      <c r="F24" s="39">
        <v>16378.982459516827</v>
      </c>
      <c r="G24" s="3">
        <v>3292.912193727755</v>
      </c>
    </row>
    <row r="25" spans="2:7" ht="12.75" customHeight="1" x14ac:dyDescent="0.25">
      <c r="B25" s="71"/>
      <c r="C25" s="4" t="s">
        <v>18</v>
      </c>
      <c r="D25" s="2">
        <f t="shared" si="0"/>
        <v>127758.23820875985</v>
      </c>
      <c r="E25" s="3">
        <v>88991.880070607906</v>
      </c>
      <c r="F25" s="3">
        <v>32422.699476263319</v>
      </c>
      <c r="G25" s="3">
        <v>6343.6586618886304</v>
      </c>
    </row>
    <row r="26" spans="2:7" ht="12.75" customHeight="1" x14ac:dyDescent="0.25">
      <c r="B26" s="16"/>
      <c r="C26" s="17"/>
      <c r="D26" s="17"/>
      <c r="E26" s="18"/>
      <c r="F26" s="18"/>
      <c r="G26" s="18"/>
    </row>
    <row r="27" spans="2:7" ht="12.75" customHeight="1" x14ac:dyDescent="0.25">
      <c r="B27" s="16"/>
      <c r="C27" s="17"/>
      <c r="D27" s="17"/>
      <c r="E27" s="18"/>
      <c r="F27" s="18"/>
      <c r="G27" s="18"/>
    </row>
    <row r="28" spans="2:7" ht="12.75" customHeight="1" x14ac:dyDescent="0.25"/>
    <row r="29" spans="2:7" ht="12.75" customHeight="1" x14ac:dyDescent="0.25">
      <c r="B29" s="64" t="s">
        <v>29</v>
      </c>
      <c r="C29" s="65"/>
      <c r="D29" s="68" t="s">
        <v>64</v>
      </c>
      <c r="E29" s="68"/>
      <c r="F29" s="68"/>
      <c r="G29" s="68"/>
    </row>
    <row r="30" spans="2:7" ht="48.75" x14ac:dyDescent="0.25">
      <c r="B30" s="66"/>
      <c r="C30" s="67"/>
      <c r="D30" s="35" t="s">
        <v>19</v>
      </c>
      <c r="E30" s="38" t="s">
        <v>62</v>
      </c>
      <c r="F30" s="38" t="s">
        <v>63</v>
      </c>
      <c r="G30" s="35" t="s">
        <v>40</v>
      </c>
    </row>
    <row r="31" spans="2:7" ht="12.75" customHeight="1" x14ac:dyDescent="0.25">
      <c r="B31" s="69" t="s">
        <v>22</v>
      </c>
      <c r="C31" s="15" t="s">
        <v>19</v>
      </c>
      <c r="D31" s="19">
        <f>SUM(D32:D33)</f>
        <v>99.999999999999986</v>
      </c>
      <c r="E31" s="19">
        <f>SUM(E32:E33)</f>
        <v>100</v>
      </c>
      <c r="F31" s="19">
        <f>SUM(F32:F33)</f>
        <v>100</v>
      </c>
      <c r="G31" s="19">
        <f>SUM(G32:G33)</f>
        <v>100</v>
      </c>
    </row>
    <row r="32" spans="2:7" ht="12.75" customHeight="1" x14ac:dyDescent="0.25">
      <c r="B32" s="70"/>
      <c r="C32" s="4" t="s">
        <v>3</v>
      </c>
      <c r="D32" s="19">
        <f t="shared" ref="D32:D49" si="1">D8/$D$7*100</f>
        <v>49.378672934795006</v>
      </c>
      <c r="E32" s="20">
        <f>E8/E$7*100</f>
        <v>53.527281199147048</v>
      </c>
      <c r="F32" s="20">
        <f t="shared" ref="F32:G32" si="2">F8/F$7*100</f>
        <v>38.889280404136144</v>
      </c>
      <c r="G32" s="20">
        <f t="shared" si="2"/>
        <v>51.835141059633095</v>
      </c>
    </row>
    <row r="33" spans="2:7" ht="12.75" customHeight="1" x14ac:dyDescent="0.25">
      <c r="B33" s="71"/>
      <c r="C33" s="4" t="s">
        <v>4</v>
      </c>
      <c r="D33" s="19">
        <f t="shared" si="1"/>
        <v>50.62132706520498</v>
      </c>
      <c r="E33" s="20">
        <f t="shared" ref="E33:G33" si="3">E9/E$7*100</f>
        <v>46.472718800852952</v>
      </c>
      <c r="F33" s="20">
        <f t="shared" si="3"/>
        <v>61.110719595863848</v>
      </c>
      <c r="G33" s="20">
        <f t="shared" si="3"/>
        <v>48.164858940366912</v>
      </c>
    </row>
    <row r="34" spans="2:7" ht="12.75" customHeight="1" x14ac:dyDescent="0.25">
      <c r="B34" s="69" t="s">
        <v>23</v>
      </c>
      <c r="C34" s="4" t="s">
        <v>5</v>
      </c>
      <c r="D34" s="19">
        <f t="shared" si="1"/>
        <v>17.030893427655723</v>
      </c>
      <c r="E34" s="20">
        <f t="shared" ref="E34:F34" si="4">E10/E$7*100</f>
        <v>20.87421634818606</v>
      </c>
      <c r="F34" s="20">
        <f t="shared" si="4"/>
        <v>9.2223203362772725</v>
      </c>
      <c r="G34" s="20"/>
    </row>
    <row r="35" spans="2:7" ht="12.75" customHeight="1" x14ac:dyDescent="0.25">
      <c r="B35" s="70"/>
      <c r="C35" s="4" t="s">
        <v>6</v>
      </c>
      <c r="D35" s="19">
        <f t="shared" si="1"/>
        <v>27.23150071466236</v>
      </c>
      <c r="E35" s="20">
        <f t="shared" ref="E35:G35" si="5">E11/E$7*100</f>
        <v>25.891626091768149</v>
      </c>
      <c r="F35" s="20">
        <f t="shared" si="5"/>
        <v>30.566032233462927</v>
      </c>
      <c r="G35" s="20">
        <f t="shared" si="5"/>
        <v>26.720841813783245</v>
      </c>
    </row>
    <row r="36" spans="2:7" ht="12.75" customHeight="1" x14ac:dyDescent="0.25">
      <c r="B36" s="70"/>
      <c r="C36" s="4" t="s">
        <v>7</v>
      </c>
      <c r="D36" s="19">
        <f t="shared" si="1"/>
        <v>26.159516261634685</v>
      </c>
      <c r="E36" s="20">
        <f t="shared" ref="E36:G36" si="6">E12/E$7*100</f>
        <v>24.435595639896636</v>
      </c>
      <c r="F36" s="20">
        <f t="shared" si="6"/>
        <v>31.717538446040098</v>
      </c>
      <c r="G36" s="20">
        <f t="shared" si="6"/>
        <v>18.768850392120374</v>
      </c>
    </row>
    <row r="37" spans="2:7" ht="12.75" customHeight="1" x14ac:dyDescent="0.25">
      <c r="B37" s="71"/>
      <c r="C37" s="4" t="s">
        <v>8</v>
      </c>
      <c r="D37" s="19">
        <f t="shared" si="1"/>
        <v>29.578089596047242</v>
      </c>
      <c r="E37" s="20">
        <f t="shared" ref="E37:G37" si="7">E13/E$7*100</f>
        <v>28.798561920149186</v>
      </c>
      <c r="F37" s="20">
        <f t="shared" si="7"/>
        <v>28.494108984219725</v>
      </c>
      <c r="G37" s="20">
        <f t="shared" si="7"/>
        <v>45.343223632356789</v>
      </c>
    </row>
    <row r="38" spans="2:7" ht="12.75" customHeight="1" x14ac:dyDescent="0.25">
      <c r="B38" s="69" t="s">
        <v>24</v>
      </c>
      <c r="C38" s="4" t="s">
        <v>9</v>
      </c>
      <c r="D38" s="19">
        <f t="shared" si="1"/>
        <v>16.109560722162708</v>
      </c>
      <c r="E38" s="20">
        <f t="shared" ref="E38:G38" si="8">E14/E$7*100</f>
        <v>12.222933433117076</v>
      </c>
      <c r="F38" s="20">
        <f t="shared" si="8"/>
        <v>20.908438014944004</v>
      </c>
      <c r="G38" s="20">
        <f t="shared" si="8"/>
        <v>40.515648650749476</v>
      </c>
    </row>
    <row r="39" spans="2:7" ht="12.75" customHeight="1" x14ac:dyDescent="0.25">
      <c r="B39" s="70"/>
      <c r="C39" s="4" t="s">
        <v>10</v>
      </c>
      <c r="D39" s="19">
        <f t="shared" si="1"/>
        <v>69.564263141853772</v>
      </c>
      <c r="E39" s="20">
        <f t="shared" ref="E39:G39" si="9">E15/E$7*100</f>
        <v>73.165083971334326</v>
      </c>
      <c r="F39" s="20">
        <f t="shared" si="9"/>
        <v>65.242530404950386</v>
      </c>
      <c r="G39" s="20">
        <f t="shared" si="9"/>
        <v>46.292903000086412</v>
      </c>
    </row>
    <row r="40" spans="2:7" ht="12.75" customHeight="1" x14ac:dyDescent="0.25">
      <c r="B40" s="70"/>
      <c r="C40" s="4" t="s">
        <v>11</v>
      </c>
      <c r="D40" s="19">
        <f t="shared" si="1"/>
        <v>14.326176135983527</v>
      </c>
      <c r="E40" s="20">
        <f t="shared" ref="E40:G40" si="10">E16/E$7*100</f>
        <v>14.611982595548639</v>
      </c>
      <c r="F40" s="20">
        <f t="shared" si="10"/>
        <v>13.849031580105631</v>
      </c>
      <c r="G40" s="20">
        <f t="shared" si="10"/>
        <v>13.191448349164117</v>
      </c>
    </row>
    <row r="41" spans="2:7" ht="12.75" customHeight="1" x14ac:dyDescent="0.25">
      <c r="B41" s="69" t="s">
        <v>41</v>
      </c>
      <c r="C41" s="4" t="s">
        <v>38</v>
      </c>
      <c r="D41" s="19">
        <f t="shared" si="1"/>
        <v>94.301034146676386</v>
      </c>
      <c r="E41" s="20">
        <f t="shared" ref="E41:G41" si="11">E17/E$7*100</f>
        <v>93.612991203153925</v>
      </c>
      <c r="F41" s="20">
        <f t="shared" si="11"/>
        <v>96.614906643168609</v>
      </c>
      <c r="G41" s="20">
        <f t="shared" si="11"/>
        <v>90.843615955424454</v>
      </c>
    </row>
    <row r="42" spans="2:7" ht="12.75" customHeight="1" x14ac:dyDescent="0.25">
      <c r="B42" s="70"/>
      <c r="C42" s="4" t="s">
        <v>39</v>
      </c>
      <c r="D42" s="19">
        <f t="shared" si="1"/>
        <v>5.6989658533236298</v>
      </c>
      <c r="E42" s="20">
        <f t="shared" ref="E42:G42" si="12">E18/E$7*100</f>
        <v>6.3870087968460787</v>
      </c>
      <c r="F42" s="20">
        <f t="shared" si="12"/>
        <v>3.3850933568314305</v>
      </c>
      <c r="G42" s="20"/>
    </row>
    <row r="43" spans="2:7" ht="12.75" customHeight="1" x14ac:dyDescent="0.25">
      <c r="B43" s="69" t="s">
        <v>26</v>
      </c>
      <c r="C43" s="4" t="s">
        <v>12</v>
      </c>
      <c r="D43" s="19">
        <f t="shared" si="1"/>
        <v>10.636733746067138</v>
      </c>
      <c r="E43" s="20">
        <f t="shared" ref="E43:G43" si="13">E19/E$7*100</f>
        <v>9.3035616151495404</v>
      </c>
      <c r="F43" s="20">
        <f t="shared" si="13"/>
        <v>14.416524863887229</v>
      </c>
      <c r="G43" s="20">
        <f t="shared" si="13"/>
        <v>7.6749819459741939</v>
      </c>
    </row>
    <row r="44" spans="2:7" ht="12.75" customHeight="1" x14ac:dyDescent="0.25">
      <c r="B44" s="70"/>
      <c r="C44" s="4" t="s">
        <v>13</v>
      </c>
      <c r="D44" s="19">
        <f t="shared" si="1"/>
        <v>32.585557935019544</v>
      </c>
      <c r="E44" s="20">
        <f t="shared" ref="E44:G44" si="14">E20/E$7*100</f>
        <v>34.377924468638732</v>
      </c>
      <c r="F44" s="20">
        <f t="shared" si="14"/>
        <v>28.181300002379761</v>
      </c>
      <c r="G44" s="20">
        <f t="shared" si="14"/>
        <v>32.969175432630685</v>
      </c>
    </row>
    <row r="45" spans="2:7" ht="12.75" customHeight="1" x14ac:dyDescent="0.25">
      <c r="B45" s="71"/>
      <c r="C45" s="4" t="s">
        <v>14</v>
      </c>
      <c r="D45" s="19">
        <f t="shared" si="1"/>
        <v>56.777708318913355</v>
      </c>
      <c r="E45" s="20">
        <f t="shared" ref="E45:G45" si="15">E21/E$7*100</f>
        <v>56.318513916211778</v>
      </c>
      <c r="F45" s="20">
        <f t="shared" si="15"/>
        <v>57.402175133733024</v>
      </c>
      <c r="G45" s="20">
        <f t="shared" si="15"/>
        <v>59.355842621395141</v>
      </c>
    </row>
    <row r="46" spans="2:7" ht="12.75" customHeight="1" x14ac:dyDescent="0.25">
      <c r="B46" s="69" t="s">
        <v>25</v>
      </c>
      <c r="C46" s="4" t="s">
        <v>15</v>
      </c>
      <c r="D46" s="19">
        <f t="shared" si="1"/>
        <v>10.052373556441038</v>
      </c>
      <c r="E46" s="20">
        <f t="shared" ref="E46:G46" si="16">E22/E$7*100</f>
        <v>8.8098716926732497</v>
      </c>
      <c r="F46" s="20">
        <f t="shared" si="16"/>
        <v>13.196364308303854</v>
      </c>
      <c r="G46" s="20">
        <f t="shared" si="16"/>
        <v>9.3037384962665577</v>
      </c>
    </row>
    <row r="47" spans="2:7" ht="12.75" customHeight="1" x14ac:dyDescent="0.25">
      <c r="B47" s="70"/>
      <c r="C47" s="4" t="s">
        <v>16</v>
      </c>
      <c r="D47" s="19">
        <f t="shared" si="1"/>
        <v>56.135768782942719</v>
      </c>
      <c r="E47" s="20">
        <f t="shared" ref="E47:G47" si="17">E23/E$7*100</f>
        <v>56.897217077407149</v>
      </c>
      <c r="F47" s="20">
        <f t="shared" si="17"/>
        <v>54.222421843236049</v>
      </c>
      <c r="G47" s="20">
        <f t="shared" si="17"/>
        <v>56.523383856116205</v>
      </c>
    </row>
    <row r="48" spans="2:7" ht="12.75" customHeight="1" x14ac:dyDescent="0.25">
      <c r="B48" s="70"/>
      <c r="C48" s="4" t="s">
        <v>17</v>
      </c>
      <c r="D48" s="19">
        <f t="shared" si="1"/>
        <v>10.153114066478091</v>
      </c>
      <c r="E48" s="20">
        <f t="shared" ref="E48:G48" si="18">E24/E$7*100</f>
        <v>9.7108855978195159</v>
      </c>
      <c r="F48" s="20">
        <f t="shared" si="18"/>
        <v>10.93501512582988</v>
      </c>
      <c r="G48" s="20">
        <f t="shared" si="18"/>
        <v>11.677212484254371</v>
      </c>
    </row>
    <row r="49" spans="2:7" ht="12.75" customHeight="1" x14ac:dyDescent="0.25">
      <c r="B49" s="71"/>
      <c r="C49" s="4" t="s">
        <v>18</v>
      </c>
      <c r="D49" s="19">
        <f t="shared" si="1"/>
        <v>23.658743594138137</v>
      </c>
      <c r="E49" s="20">
        <f t="shared" ref="E49:G49" si="19">E25/E$7*100</f>
        <v>24.58202563210007</v>
      </c>
      <c r="F49" s="20">
        <f t="shared" si="19"/>
        <v>21.646198722630221</v>
      </c>
      <c r="G49" s="20">
        <f t="shared" si="19"/>
        <v>22.495665163362876</v>
      </c>
    </row>
    <row r="50" spans="2:7" ht="12.75" customHeight="1" x14ac:dyDescent="0.25">
      <c r="B50" s="16"/>
      <c r="C50" s="17"/>
      <c r="D50" s="17"/>
      <c r="E50" s="18"/>
      <c r="F50" s="18"/>
      <c r="G50" s="18"/>
    </row>
    <row r="51" spans="2:7" ht="12.75" customHeight="1" x14ac:dyDescent="0.25">
      <c r="B51" s="16"/>
      <c r="C51" s="17"/>
      <c r="D51" s="17"/>
      <c r="E51" s="18"/>
      <c r="F51" s="18"/>
      <c r="G51" s="18"/>
    </row>
    <row r="52" spans="2:7" ht="12.75" customHeight="1" x14ac:dyDescent="0.25"/>
    <row r="53" spans="2:7" ht="12.75" customHeight="1" x14ac:dyDescent="0.25">
      <c r="B53" s="64" t="s">
        <v>30</v>
      </c>
      <c r="C53" s="65"/>
      <c r="D53" s="68" t="s">
        <v>64</v>
      </c>
      <c r="E53" s="68"/>
      <c r="F53" s="68"/>
      <c r="G53" s="68"/>
    </row>
    <row r="54" spans="2:7" ht="48.75" x14ac:dyDescent="0.25">
      <c r="B54" s="66"/>
      <c r="C54" s="67"/>
      <c r="D54" s="35" t="s">
        <v>19</v>
      </c>
      <c r="E54" s="38" t="s">
        <v>62</v>
      </c>
      <c r="F54" s="38" t="s">
        <v>63</v>
      </c>
      <c r="G54" s="35" t="s">
        <v>40</v>
      </c>
    </row>
    <row r="55" spans="2:7" ht="12.75" customHeight="1" x14ac:dyDescent="0.25">
      <c r="B55" s="69" t="s">
        <v>22</v>
      </c>
      <c r="C55" s="15" t="s">
        <v>19</v>
      </c>
      <c r="D55" s="19">
        <f>SUM(E55:G55)</f>
        <v>99.999999999999986</v>
      </c>
      <c r="E55" s="19">
        <f>E7/$D7*100</f>
        <v>67.040227290155713</v>
      </c>
      <c r="F55" s="19">
        <f>F7/$D7*100</f>
        <v>27.737690185252156</v>
      </c>
      <c r="G55" s="19">
        <f>G7/$D7*100</f>
        <v>5.2220825245921203</v>
      </c>
    </row>
    <row r="56" spans="2:7" ht="12.75" customHeight="1" x14ac:dyDescent="0.25">
      <c r="B56" s="70"/>
      <c r="C56" s="4" t="s">
        <v>3</v>
      </c>
      <c r="D56" s="19">
        <f>SUM(E56:G56)</f>
        <v>100</v>
      </c>
      <c r="E56" s="20">
        <f>E8/$D8*100</f>
        <v>72.672692167193702</v>
      </c>
      <c r="F56" s="20">
        <f t="shared" ref="F56:G56" si="20">F8/$D8*100</f>
        <v>21.845439483595641</v>
      </c>
      <c r="G56" s="20">
        <f t="shared" si="20"/>
        <v>5.4818683492106537</v>
      </c>
    </row>
    <row r="57" spans="2:7" ht="12.75" customHeight="1" x14ac:dyDescent="0.25">
      <c r="B57" s="71"/>
      <c r="C57" s="4" t="s">
        <v>4</v>
      </c>
      <c r="D57" s="19">
        <f>SUM(E57:G57)</f>
        <v>100</v>
      </c>
      <c r="E57" s="20">
        <f t="shared" ref="E57:G57" si="21">E9/$D9*100</f>
        <v>61.546028360488592</v>
      </c>
      <c r="F57" s="20">
        <f t="shared" si="21"/>
        <v>33.48529770791037</v>
      </c>
      <c r="G57" s="20">
        <f t="shared" si="21"/>
        <v>4.9686739316010486</v>
      </c>
    </row>
    <row r="58" spans="2:7" ht="12.75" customHeight="1" x14ac:dyDescent="0.25">
      <c r="B58" s="69" t="s">
        <v>23</v>
      </c>
      <c r="C58" s="4" t="s">
        <v>5</v>
      </c>
      <c r="D58" s="19">
        <v>100</v>
      </c>
      <c r="E58" s="20">
        <f t="shared" ref="E58:F58" si="22">E10/$D10*100</f>
        <v>82.169042653618689</v>
      </c>
      <c r="F58" s="20">
        <f t="shared" si="22"/>
        <v>15.02010833215699</v>
      </c>
      <c r="G58" s="20"/>
    </row>
    <row r="59" spans="2:7" ht="12.75" customHeight="1" x14ac:dyDescent="0.25">
      <c r="B59" s="70"/>
      <c r="C59" s="4" t="s">
        <v>6</v>
      </c>
      <c r="D59" s="19">
        <f t="shared" ref="D59:D73" si="23">SUM(E59:G59)</f>
        <v>100.00000000000001</v>
      </c>
      <c r="E59" s="20">
        <f t="shared" ref="E59:G59" si="24">E11/$D11*100</f>
        <v>63.741639371687654</v>
      </c>
      <c r="F59" s="20">
        <f t="shared" si="24"/>
        <v>31.134205241495366</v>
      </c>
      <c r="G59" s="20">
        <f t="shared" si="24"/>
        <v>5.1241553868169927</v>
      </c>
    </row>
    <row r="60" spans="2:7" ht="12.75" customHeight="1" x14ac:dyDescent="0.25">
      <c r="B60" s="70"/>
      <c r="C60" s="4" t="s">
        <v>7</v>
      </c>
      <c r="D60" s="19">
        <f t="shared" si="23"/>
        <v>100.00000000000001</v>
      </c>
      <c r="E60" s="20">
        <f t="shared" ref="E60:G60" si="25">E12/$D12*100</f>
        <v>62.622254528136324</v>
      </c>
      <c r="F60" s="20">
        <f t="shared" si="25"/>
        <v>33.631021539390971</v>
      </c>
      <c r="G60" s="20">
        <f t="shared" si="25"/>
        <v>3.7467239324727126</v>
      </c>
    </row>
    <row r="61" spans="2:7" ht="12.75" customHeight="1" x14ac:dyDescent="0.25">
      <c r="B61" s="71"/>
      <c r="C61" s="4" t="s">
        <v>8</v>
      </c>
      <c r="D61" s="19">
        <f t="shared" si="23"/>
        <v>100</v>
      </c>
      <c r="E61" s="20">
        <f t="shared" ref="E61:G61" si="26">E13/$D13*100</f>
        <v>65.273388617175414</v>
      </c>
      <c r="F61" s="20">
        <f t="shared" si="26"/>
        <v>26.721156704276094</v>
      </c>
      <c r="G61" s="20">
        <f t="shared" si="26"/>
        <v>8.0054546785484924</v>
      </c>
    </row>
    <row r="62" spans="2:7" ht="12.75" customHeight="1" x14ac:dyDescent="0.25">
      <c r="B62" s="69" t="s">
        <v>24</v>
      </c>
      <c r="C62" s="4" t="s">
        <v>9</v>
      </c>
      <c r="D62" s="19">
        <f t="shared" si="23"/>
        <v>100</v>
      </c>
      <c r="E62" s="20">
        <f t="shared" ref="E62:G62" si="27">E14/$D14*100</f>
        <v>50.865957777562784</v>
      </c>
      <c r="F62" s="20">
        <f t="shared" si="27"/>
        <v>36.000471143710179</v>
      </c>
      <c r="G62" s="20">
        <f t="shared" si="27"/>
        <v>13.133571078727039</v>
      </c>
    </row>
    <row r="63" spans="2:7" ht="12.75" customHeight="1" x14ac:dyDescent="0.25">
      <c r="B63" s="70"/>
      <c r="C63" s="4" t="s">
        <v>10</v>
      </c>
      <c r="D63" s="19">
        <f t="shared" si="23"/>
        <v>100.00000000000001</v>
      </c>
      <c r="E63" s="20">
        <f t="shared" ref="E63:G63" si="28">E15/$D15*100</f>
        <v>70.510397689966396</v>
      </c>
      <c r="F63" s="20">
        <f t="shared" si="28"/>
        <v>26.014465093724308</v>
      </c>
      <c r="G63" s="20">
        <f t="shared" si="28"/>
        <v>3.4751372163092999</v>
      </c>
    </row>
    <row r="64" spans="2:7" ht="12.75" customHeight="1" x14ac:dyDescent="0.25">
      <c r="B64" s="70"/>
      <c r="C64" s="4" t="s">
        <v>11</v>
      </c>
      <c r="D64" s="19">
        <f t="shared" si="23"/>
        <v>100.00000000000001</v>
      </c>
      <c r="E64" s="20">
        <f t="shared" ref="E64:G64" si="29">E16/$D16*100</f>
        <v>68.377676294577327</v>
      </c>
      <c r="F64" s="20">
        <f t="shared" si="29"/>
        <v>26.813864613173767</v>
      </c>
      <c r="G64" s="20">
        <f t="shared" si="29"/>
        <v>4.8084590922489223</v>
      </c>
    </row>
    <row r="65" spans="2:7" ht="12.75" customHeight="1" x14ac:dyDescent="0.25">
      <c r="B65" s="69" t="s">
        <v>41</v>
      </c>
      <c r="C65" s="4" t="s">
        <v>38</v>
      </c>
      <c r="D65" s="19">
        <f t="shared" si="23"/>
        <v>100</v>
      </c>
      <c r="E65" s="20">
        <f t="shared" ref="E65:G65" si="30">E17/$D17*100</f>
        <v>66.551085726263764</v>
      </c>
      <c r="F65" s="20">
        <f t="shared" si="30"/>
        <v>28.418292248810118</v>
      </c>
      <c r="G65" s="20">
        <f t="shared" si="30"/>
        <v>5.0306220249261155</v>
      </c>
    </row>
    <row r="66" spans="2:7" ht="12.75" customHeight="1" x14ac:dyDescent="0.25">
      <c r="B66" s="70"/>
      <c r="C66" s="4" t="s">
        <v>39</v>
      </c>
      <c r="D66" s="19">
        <v>100</v>
      </c>
      <c r="E66" s="20">
        <f t="shared" ref="E66:G66" si="31">E18/$D18*100</f>
        <v>75.134073876766138</v>
      </c>
      <c r="F66" s="20">
        <f t="shared" si="31"/>
        <v>16.475738440367422</v>
      </c>
      <c r="G66" s="20"/>
    </row>
    <row r="67" spans="2:7" ht="12.75" customHeight="1" x14ac:dyDescent="0.25">
      <c r="B67" s="69" t="s">
        <v>26</v>
      </c>
      <c r="C67" s="4" t="s">
        <v>12</v>
      </c>
      <c r="D67" s="19">
        <f t="shared" si="23"/>
        <v>100</v>
      </c>
      <c r="E67" s="20">
        <f t="shared" ref="E67:G67" si="32">E19/$D19*100</f>
        <v>58.637632583236098</v>
      </c>
      <c r="F67" s="20">
        <f t="shared" si="32"/>
        <v>37.594350838230007</v>
      </c>
      <c r="G67" s="20">
        <f t="shared" si="32"/>
        <v>3.7680165785338899</v>
      </c>
    </row>
    <row r="68" spans="2:7" ht="12.75" customHeight="1" x14ac:dyDescent="0.25">
      <c r="B68" s="70"/>
      <c r="C68" s="4" t="s">
        <v>13</v>
      </c>
      <c r="D68" s="19">
        <f t="shared" si="23"/>
        <v>100</v>
      </c>
      <c r="E68" s="20">
        <f t="shared" ref="E68:G68" si="33">E20/$D20*100</f>
        <v>70.727770711714342</v>
      </c>
      <c r="F68" s="20">
        <f t="shared" si="33"/>
        <v>23.988669153446761</v>
      </c>
      <c r="G68" s="20">
        <f t="shared" si="33"/>
        <v>5.2835601348388979</v>
      </c>
    </row>
    <row r="69" spans="2:7" ht="12.75" customHeight="1" x14ac:dyDescent="0.25">
      <c r="B69" s="71"/>
      <c r="C69" s="4" t="s">
        <v>14</v>
      </c>
      <c r="D69" s="19">
        <f t="shared" si="23"/>
        <v>99.999999999999986</v>
      </c>
      <c r="E69" s="20">
        <f t="shared" ref="E69:G69" si="34">E21/$D21*100</f>
        <v>66.498033918162463</v>
      </c>
      <c r="F69" s="20">
        <f t="shared" si="34"/>
        <v>28.042761797920068</v>
      </c>
      <c r="G69" s="20">
        <f t="shared" si="34"/>
        <v>5.4592042839174582</v>
      </c>
    </row>
    <row r="70" spans="2:7" ht="12.75" customHeight="1" x14ac:dyDescent="0.25">
      <c r="B70" s="69" t="s">
        <v>25</v>
      </c>
      <c r="C70" s="4" t="s">
        <v>15</v>
      </c>
      <c r="D70" s="19">
        <f t="shared" si="23"/>
        <v>100</v>
      </c>
      <c r="E70" s="20">
        <f t="shared" ref="E70:G70" si="35">E22/$D22*100</f>
        <v>58.75386517997908</v>
      </c>
      <c r="F70" s="20">
        <f t="shared" si="35"/>
        <v>36.412958859941533</v>
      </c>
      <c r="G70" s="20">
        <f t="shared" si="35"/>
        <v>4.8331759600793873</v>
      </c>
    </row>
    <row r="71" spans="2:7" ht="12.75" customHeight="1" x14ac:dyDescent="0.25">
      <c r="B71" s="70"/>
      <c r="C71" s="4" t="s">
        <v>16</v>
      </c>
      <c r="D71" s="19">
        <f t="shared" si="23"/>
        <v>99.999999999999986</v>
      </c>
      <c r="E71" s="20">
        <f t="shared" ref="E71:G71" si="36">E23/$D23*100</f>
        <v>67.949588074506593</v>
      </c>
      <c r="F71" s="20">
        <f t="shared" si="36"/>
        <v>26.792271145286854</v>
      </c>
      <c r="G71" s="20">
        <f t="shared" si="36"/>
        <v>5.2581407802065483</v>
      </c>
    </row>
    <row r="72" spans="2:7" ht="12.75" customHeight="1" x14ac:dyDescent="0.25">
      <c r="B72" s="70"/>
      <c r="C72" s="4" t="s">
        <v>17</v>
      </c>
      <c r="D72" s="19">
        <f t="shared" si="23"/>
        <v>100.00000000000003</v>
      </c>
      <c r="E72" s="20">
        <f t="shared" ref="E72:G72" si="37">E24/$D24*100</f>
        <v>64.120226898262928</v>
      </c>
      <c r="F72" s="20">
        <f t="shared" si="37"/>
        <v>29.873796329417996</v>
      </c>
      <c r="G72" s="20">
        <f t="shared" si="37"/>
        <v>6.0059767723190962</v>
      </c>
    </row>
    <row r="73" spans="2:7" ht="12.75" customHeight="1" x14ac:dyDescent="0.25">
      <c r="B73" s="71"/>
      <c r="C73" s="4" t="s">
        <v>18</v>
      </c>
      <c r="D73" s="19">
        <f t="shared" si="23"/>
        <v>100</v>
      </c>
      <c r="E73" s="20">
        <f t="shared" ref="E73:G73" si="38">E25/$D25*100</f>
        <v>69.656470939426356</v>
      </c>
      <c r="F73" s="20">
        <f t="shared" si="38"/>
        <v>25.378167334527497</v>
      </c>
      <c r="G73" s="20">
        <f t="shared" si="38"/>
        <v>4.96536172604615</v>
      </c>
    </row>
    <row r="74" spans="2:7" ht="12.75" customHeight="1" x14ac:dyDescent="0.25">
      <c r="B74" s="16"/>
      <c r="C74" s="17"/>
      <c r="D74" s="17"/>
      <c r="E74" s="18"/>
      <c r="F74" s="18"/>
      <c r="G74" s="18"/>
    </row>
    <row r="75" spans="2:7" ht="12.75" customHeight="1" x14ac:dyDescent="0.25">
      <c r="B75" s="16"/>
      <c r="C75" s="17"/>
      <c r="D75" s="17"/>
      <c r="E75" s="18"/>
      <c r="F75" s="18"/>
      <c r="G75" s="18"/>
    </row>
    <row r="76" spans="2:7" ht="12.75" customHeight="1" x14ac:dyDescent="0.25"/>
    <row r="77" spans="2:7" ht="12.75" customHeight="1" x14ac:dyDescent="0.25">
      <c r="B77" s="64" t="s">
        <v>28</v>
      </c>
      <c r="C77" s="65"/>
      <c r="D77" s="68" t="s">
        <v>64</v>
      </c>
      <c r="E77" s="68"/>
      <c r="F77" s="68"/>
      <c r="G77" s="68"/>
    </row>
    <row r="78" spans="2:7" ht="48.75" x14ac:dyDescent="0.25">
      <c r="B78" s="66"/>
      <c r="C78" s="67"/>
      <c r="D78" s="35" t="s">
        <v>19</v>
      </c>
      <c r="E78" s="38" t="s">
        <v>62</v>
      </c>
      <c r="F78" s="38" t="s">
        <v>63</v>
      </c>
      <c r="G78" s="35" t="s">
        <v>40</v>
      </c>
    </row>
    <row r="79" spans="2:7" ht="12.75" customHeight="1" x14ac:dyDescent="0.25">
      <c r="B79" s="69" t="s">
        <v>22</v>
      </c>
      <c r="C79" s="15" t="s">
        <v>19</v>
      </c>
      <c r="D79" s="2">
        <f>SUM(E79:G79)</f>
        <v>1422</v>
      </c>
      <c r="E79" s="2">
        <f>SUM(E80:E81)</f>
        <v>928</v>
      </c>
      <c r="F79" s="2">
        <f>SUM(F80:F81)</f>
        <v>415</v>
      </c>
      <c r="G79" s="2">
        <f>SUM(G80:G81)</f>
        <v>79</v>
      </c>
    </row>
    <row r="80" spans="2:7" ht="12.75" customHeight="1" x14ac:dyDescent="0.25">
      <c r="B80" s="70"/>
      <c r="C80" s="4" t="s">
        <v>3</v>
      </c>
      <c r="D80" s="2">
        <f>SUM(E80:G80)</f>
        <v>698</v>
      </c>
      <c r="E80" s="3">
        <v>492</v>
      </c>
      <c r="F80" s="3">
        <v>169</v>
      </c>
      <c r="G80" s="3">
        <v>37</v>
      </c>
    </row>
    <row r="81" spans="2:7" ht="12.75" customHeight="1" x14ac:dyDescent="0.25">
      <c r="B81" s="71"/>
      <c r="C81" s="4" t="s">
        <v>4</v>
      </c>
      <c r="D81" s="2">
        <f t="shared" ref="D81:D97" si="39">SUM(E81:G81)</f>
        <v>724</v>
      </c>
      <c r="E81" s="3">
        <v>436</v>
      </c>
      <c r="F81" s="3">
        <v>246</v>
      </c>
      <c r="G81" s="3">
        <v>42</v>
      </c>
    </row>
    <row r="82" spans="2:7" ht="12.75" customHeight="1" x14ac:dyDescent="0.25">
      <c r="B82" s="69" t="s">
        <v>23</v>
      </c>
      <c r="C82" s="4" t="s">
        <v>5</v>
      </c>
      <c r="D82" s="2">
        <f t="shared" si="39"/>
        <v>199</v>
      </c>
      <c r="E82" s="3">
        <v>153</v>
      </c>
      <c r="F82" s="3">
        <v>41</v>
      </c>
      <c r="G82" s="3">
        <v>5</v>
      </c>
    </row>
    <row r="83" spans="2:7" ht="12.75" customHeight="1" x14ac:dyDescent="0.25">
      <c r="B83" s="70"/>
      <c r="C83" s="4" t="s">
        <v>6</v>
      </c>
      <c r="D83" s="2">
        <f t="shared" si="39"/>
        <v>332</v>
      </c>
      <c r="E83" s="3">
        <v>211</v>
      </c>
      <c r="F83" s="3">
        <v>102</v>
      </c>
      <c r="G83" s="3">
        <v>19</v>
      </c>
    </row>
    <row r="84" spans="2:7" ht="12.75" customHeight="1" x14ac:dyDescent="0.25">
      <c r="B84" s="70"/>
      <c r="C84" s="4" t="s">
        <v>7</v>
      </c>
      <c r="D84" s="2">
        <f t="shared" si="39"/>
        <v>427</v>
      </c>
      <c r="E84" s="3">
        <v>270</v>
      </c>
      <c r="F84" s="3">
        <v>141</v>
      </c>
      <c r="G84" s="3">
        <v>16</v>
      </c>
    </row>
    <row r="85" spans="2:7" ht="12.75" customHeight="1" x14ac:dyDescent="0.25">
      <c r="B85" s="71"/>
      <c r="C85" s="4" t="s">
        <v>8</v>
      </c>
      <c r="D85" s="2">
        <f t="shared" si="39"/>
        <v>464</v>
      </c>
      <c r="E85" s="3">
        <v>294</v>
      </c>
      <c r="F85" s="3">
        <v>131</v>
      </c>
      <c r="G85" s="3">
        <v>39</v>
      </c>
    </row>
    <row r="86" spans="2:7" ht="12.75" customHeight="1" x14ac:dyDescent="0.25">
      <c r="B86" s="69" t="s">
        <v>24</v>
      </c>
      <c r="C86" s="4" t="s">
        <v>9</v>
      </c>
      <c r="D86" s="2">
        <f t="shared" si="39"/>
        <v>250</v>
      </c>
      <c r="E86" s="3">
        <v>132</v>
      </c>
      <c r="F86" s="3">
        <v>91</v>
      </c>
      <c r="G86" s="3">
        <v>27</v>
      </c>
    </row>
    <row r="87" spans="2:7" ht="12.75" customHeight="1" x14ac:dyDescent="0.25">
      <c r="B87" s="70"/>
      <c r="C87" s="4" t="s">
        <v>10</v>
      </c>
      <c r="D87" s="2">
        <f t="shared" si="39"/>
        <v>983</v>
      </c>
      <c r="E87" s="3">
        <v>674</v>
      </c>
      <c r="F87" s="3">
        <v>267</v>
      </c>
      <c r="G87" s="3">
        <v>42</v>
      </c>
    </row>
    <row r="88" spans="2:7" ht="12.75" customHeight="1" x14ac:dyDescent="0.25">
      <c r="B88" s="70"/>
      <c r="C88" s="4" t="s">
        <v>11</v>
      </c>
      <c r="D88" s="2">
        <f t="shared" si="39"/>
        <v>189</v>
      </c>
      <c r="E88" s="3">
        <v>122</v>
      </c>
      <c r="F88" s="3">
        <v>57</v>
      </c>
      <c r="G88" s="3">
        <v>10</v>
      </c>
    </row>
    <row r="89" spans="2:7" ht="12.75" customHeight="1" x14ac:dyDescent="0.25">
      <c r="B89" s="69" t="s">
        <v>41</v>
      </c>
      <c r="C89" s="4" t="s">
        <v>38</v>
      </c>
      <c r="D89" s="2">
        <f t="shared" si="39"/>
        <v>1355</v>
      </c>
      <c r="E89" s="3">
        <v>877</v>
      </c>
      <c r="F89" s="3">
        <v>405</v>
      </c>
      <c r="G89" s="3">
        <v>73</v>
      </c>
    </row>
    <row r="90" spans="2:7" ht="12.75" customHeight="1" x14ac:dyDescent="0.25">
      <c r="B90" s="70"/>
      <c r="C90" s="4" t="s">
        <v>39</v>
      </c>
      <c r="D90" s="2">
        <f t="shared" si="39"/>
        <v>67</v>
      </c>
      <c r="E90" s="3">
        <v>51</v>
      </c>
      <c r="F90" s="3">
        <v>10</v>
      </c>
      <c r="G90" s="3">
        <v>6</v>
      </c>
    </row>
    <row r="91" spans="2:7" ht="12.75" customHeight="1" x14ac:dyDescent="0.25">
      <c r="B91" s="69" t="s">
        <v>26</v>
      </c>
      <c r="C91" s="4" t="s">
        <v>12</v>
      </c>
      <c r="D91" s="2">
        <f t="shared" si="39"/>
        <v>348</v>
      </c>
      <c r="E91" s="3">
        <v>214</v>
      </c>
      <c r="F91" s="3">
        <v>118</v>
      </c>
      <c r="G91" s="3">
        <v>16</v>
      </c>
    </row>
    <row r="92" spans="2:7" ht="12.75" customHeight="1" x14ac:dyDescent="0.25">
      <c r="B92" s="70"/>
      <c r="C92" s="4" t="s">
        <v>13</v>
      </c>
      <c r="D92" s="2">
        <f t="shared" si="39"/>
        <v>534</v>
      </c>
      <c r="E92" s="3">
        <v>370</v>
      </c>
      <c r="F92" s="3">
        <v>135</v>
      </c>
      <c r="G92" s="3">
        <v>29</v>
      </c>
    </row>
    <row r="93" spans="2:7" ht="12.75" customHeight="1" x14ac:dyDescent="0.25">
      <c r="B93" s="71"/>
      <c r="C93" s="4" t="s">
        <v>14</v>
      </c>
      <c r="D93" s="2">
        <f t="shared" si="39"/>
        <v>540</v>
      </c>
      <c r="E93" s="3">
        <v>344</v>
      </c>
      <c r="F93" s="3">
        <v>162</v>
      </c>
      <c r="G93" s="3">
        <v>34</v>
      </c>
    </row>
    <row r="94" spans="2:7" ht="12.75" customHeight="1" x14ac:dyDescent="0.25">
      <c r="B94" s="69" t="s">
        <v>25</v>
      </c>
      <c r="C94" s="4" t="s">
        <v>15</v>
      </c>
      <c r="D94" s="2">
        <f t="shared" si="39"/>
        <v>270</v>
      </c>
      <c r="E94" s="3">
        <v>161</v>
      </c>
      <c r="F94" s="3">
        <v>94</v>
      </c>
      <c r="G94" s="3">
        <v>15</v>
      </c>
    </row>
    <row r="95" spans="2:7" ht="12.75" customHeight="1" x14ac:dyDescent="0.25">
      <c r="B95" s="70"/>
      <c r="C95" s="4" t="s">
        <v>16</v>
      </c>
      <c r="D95" s="2">
        <f t="shared" si="39"/>
        <v>545</v>
      </c>
      <c r="E95" s="3">
        <v>358</v>
      </c>
      <c r="F95" s="3">
        <v>156</v>
      </c>
      <c r="G95" s="3">
        <v>31</v>
      </c>
    </row>
    <row r="96" spans="2:7" ht="12.75" customHeight="1" x14ac:dyDescent="0.25">
      <c r="B96" s="70"/>
      <c r="C96" s="4" t="s">
        <v>17</v>
      </c>
      <c r="D96" s="2">
        <f t="shared" si="39"/>
        <v>257</v>
      </c>
      <c r="E96" s="3">
        <v>171</v>
      </c>
      <c r="F96" s="3">
        <v>71</v>
      </c>
      <c r="G96" s="3">
        <v>15</v>
      </c>
    </row>
    <row r="97" spans="2:7" ht="12.75" customHeight="1" x14ac:dyDescent="0.25">
      <c r="B97" s="71"/>
      <c r="C97" s="4" t="s">
        <v>18</v>
      </c>
      <c r="D97" s="2">
        <f t="shared" si="39"/>
        <v>350</v>
      </c>
      <c r="E97" s="3">
        <v>238</v>
      </c>
      <c r="F97" s="3">
        <v>94</v>
      </c>
      <c r="G97" s="3">
        <v>18</v>
      </c>
    </row>
    <row r="98" spans="2:7" ht="12.75" customHeight="1" x14ac:dyDescent="0.25">
      <c r="B98" s="16"/>
      <c r="C98" s="17"/>
      <c r="D98" s="17"/>
      <c r="E98" s="18"/>
      <c r="F98" s="18"/>
      <c r="G98" s="18"/>
    </row>
    <row r="99" spans="2:7" ht="12.75" customHeight="1" x14ac:dyDescent="0.25">
      <c r="B99" s="16"/>
      <c r="C99" s="17"/>
      <c r="D99" s="17"/>
      <c r="E99" s="18"/>
      <c r="F99" s="18"/>
      <c r="G99" s="18"/>
    </row>
  </sheetData>
  <mergeCells count="32">
    <mergeCell ref="B5:C6"/>
    <mergeCell ref="D5:G5"/>
    <mergeCell ref="B7:B9"/>
    <mergeCell ref="B10:B13"/>
    <mergeCell ref="B14:B16"/>
    <mergeCell ref="B17:B18"/>
    <mergeCell ref="B19:B21"/>
    <mergeCell ref="B22:B25"/>
    <mergeCell ref="B34:B37"/>
    <mergeCell ref="B29:C30"/>
    <mergeCell ref="D29:G29"/>
    <mergeCell ref="B31:B33"/>
    <mergeCell ref="D53:G53"/>
    <mergeCell ref="B38:B40"/>
    <mergeCell ref="B41:B42"/>
    <mergeCell ref="B43:B45"/>
    <mergeCell ref="B46:B49"/>
    <mergeCell ref="B53:C54"/>
    <mergeCell ref="D77:G77"/>
    <mergeCell ref="B79:B81"/>
    <mergeCell ref="B82:B85"/>
    <mergeCell ref="B86:B88"/>
    <mergeCell ref="B55:B57"/>
    <mergeCell ref="B58:B61"/>
    <mergeCell ref="B62:B64"/>
    <mergeCell ref="B65:B66"/>
    <mergeCell ref="B67:B69"/>
    <mergeCell ref="B91:B93"/>
    <mergeCell ref="B94:B97"/>
    <mergeCell ref="B70:B73"/>
    <mergeCell ref="B89:B90"/>
    <mergeCell ref="B77:C78"/>
  </mergeCells>
  <conditionalFormatting sqref="D79:G97">
    <cfRule type="expression" dxfId="12" priority="7" stopIfTrue="1">
      <formula>"&lt;10"</formula>
    </cfRule>
  </conditionalFormatting>
  <conditionalFormatting sqref="D79:G88 E89:G97 D81:D97">
    <cfRule type="cellIs" dxfId="11" priority="6" operator="lessThan">
      <formula>10</formula>
    </cfRule>
  </conditionalFormatting>
  <conditionalFormatting sqref="D97">
    <cfRule type="cellIs" dxfId="10" priority="5" operator="lessThan">
      <formula>10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99"/>
  <sheetViews>
    <sheetView showGridLines="0" zoomScaleNormal="100" workbookViewId="0">
      <pane xSplit="3" ySplit="6" topLeftCell="P7" activePane="bottomRight" state="frozen"/>
      <selection pane="topRight" activeCell="D1" sqref="D1"/>
      <selection pane="bottomLeft" activeCell="A7" sqref="A7"/>
      <selection pane="bottomRight" activeCell="Q126" sqref="Q126"/>
    </sheetView>
  </sheetViews>
  <sheetFormatPr baseColWidth="10" defaultRowHeight="15" x14ac:dyDescent="0.25"/>
  <cols>
    <col min="1" max="1" width="2" style="5" customWidth="1"/>
    <col min="2" max="2" width="15.42578125" style="5" customWidth="1"/>
    <col min="3" max="3" width="11.42578125" style="5"/>
    <col min="4" max="4" width="15.7109375" style="5" customWidth="1"/>
    <col min="5" max="5" width="12.42578125" style="5" customWidth="1"/>
    <col min="6" max="7" width="11.42578125" style="5"/>
    <col min="8" max="8" width="3.28515625" style="5" customWidth="1"/>
    <col min="9" max="9" width="13.7109375" style="5" customWidth="1"/>
    <col min="10" max="10" width="11.42578125" style="5"/>
    <col min="11" max="11" width="14.85546875" style="5" customWidth="1"/>
    <col min="12" max="12" width="4.140625" style="5" customWidth="1"/>
    <col min="13" max="13" width="14.5703125" style="5" customWidth="1"/>
    <col min="14" max="14" width="13.85546875" style="5" customWidth="1"/>
    <col min="15" max="15" width="14.28515625" style="5" customWidth="1"/>
    <col min="16" max="16" width="4.140625" style="5" customWidth="1"/>
    <col min="17" max="17" width="11.42578125" style="5"/>
    <col min="18" max="18" width="13.28515625" customWidth="1"/>
    <col min="19" max="19" width="14.140625" customWidth="1"/>
    <col min="20" max="20" width="4.42578125" customWidth="1"/>
    <col min="24" max="24" width="4" customWidth="1"/>
    <col min="26" max="26" width="14" customWidth="1"/>
    <col min="27" max="27" width="13.5703125" customWidth="1"/>
    <col min="28" max="28" width="3.85546875" customWidth="1"/>
    <col min="32" max="32" width="4.5703125" customWidth="1"/>
    <col min="33" max="33" width="17.28515625" customWidth="1"/>
    <col min="34" max="34" width="14.5703125" customWidth="1"/>
    <col min="35" max="35" width="14.28515625" customWidth="1"/>
  </cols>
  <sheetData>
    <row r="2" spans="2:35" ht="15.75" x14ac:dyDescent="0.25">
      <c r="B2" s="10" t="s">
        <v>47</v>
      </c>
    </row>
    <row r="4" spans="2:35" ht="12.75" customHeight="1" x14ac:dyDescent="0.25"/>
    <row r="5" spans="2:35" ht="12.75" customHeight="1" x14ac:dyDescent="0.25">
      <c r="B5" s="64" t="s">
        <v>27</v>
      </c>
      <c r="C5" s="65"/>
      <c r="D5" s="68" t="s">
        <v>78</v>
      </c>
      <c r="E5" s="68"/>
      <c r="F5" s="68"/>
      <c r="G5" s="68"/>
      <c r="I5" s="78" t="s">
        <v>79</v>
      </c>
      <c r="J5" s="79"/>
      <c r="K5" s="80"/>
      <c r="M5" s="78" t="s">
        <v>80</v>
      </c>
      <c r="N5" s="79"/>
      <c r="O5" s="80"/>
      <c r="P5" s="1"/>
      <c r="Q5" s="78" t="s">
        <v>82</v>
      </c>
      <c r="R5" s="79"/>
      <c r="S5" s="80"/>
      <c r="U5" s="78" t="s">
        <v>83</v>
      </c>
      <c r="V5" s="79"/>
      <c r="W5" s="80"/>
      <c r="Y5" s="78" t="s">
        <v>84</v>
      </c>
      <c r="Z5" s="79"/>
      <c r="AA5" s="80"/>
      <c r="AC5" s="78" t="s">
        <v>85</v>
      </c>
      <c r="AD5" s="79"/>
      <c r="AE5" s="80"/>
      <c r="AG5" s="78" t="s">
        <v>86</v>
      </c>
      <c r="AH5" s="79"/>
      <c r="AI5" s="80"/>
    </row>
    <row r="6" spans="2:35" ht="44.1" customHeight="1" x14ac:dyDescent="0.25">
      <c r="B6" s="66"/>
      <c r="C6" s="67"/>
      <c r="D6" s="23" t="s">
        <v>19</v>
      </c>
      <c r="E6" s="23" t="s">
        <v>53</v>
      </c>
      <c r="F6" s="23" t="s">
        <v>54</v>
      </c>
      <c r="G6" s="23" t="s">
        <v>55</v>
      </c>
      <c r="I6" s="36" t="s">
        <v>53</v>
      </c>
      <c r="J6" s="36" t="s">
        <v>54</v>
      </c>
      <c r="K6" s="36" t="s">
        <v>55</v>
      </c>
      <c r="M6" s="36" t="s">
        <v>53</v>
      </c>
      <c r="N6" s="36" t="s">
        <v>54</v>
      </c>
      <c r="O6" s="36" t="s">
        <v>55</v>
      </c>
      <c r="P6" s="1"/>
      <c r="Q6" s="36" t="s">
        <v>53</v>
      </c>
      <c r="R6" s="36" t="s">
        <v>54</v>
      </c>
      <c r="S6" s="36" t="s">
        <v>55</v>
      </c>
      <c r="U6" s="36" t="s">
        <v>53</v>
      </c>
      <c r="V6" s="36" t="s">
        <v>54</v>
      </c>
      <c r="W6" s="36" t="s">
        <v>55</v>
      </c>
      <c r="Y6" s="36" t="s">
        <v>53</v>
      </c>
      <c r="Z6" s="36" t="s">
        <v>54</v>
      </c>
      <c r="AA6" s="36" t="s">
        <v>55</v>
      </c>
      <c r="AC6" s="36" t="s">
        <v>53</v>
      </c>
      <c r="AD6" s="36" t="s">
        <v>54</v>
      </c>
      <c r="AE6" s="36" t="s">
        <v>55</v>
      </c>
      <c r="AG6" s="36" t="s">
        <v>53</v>
      </c>
      <c r="AH6" s="36" t="s">
        <v>54</v>
      </c>
      <c r="AI6" s="36" t="s">
        <v>55</v>
      </c>
    </row>
    <row r="7" spans="2:35" ht="12.75" customHeight="1" x14ac:dyDescent="0.25">
      <c r="B7" s="69" t="s">
        <v>22</v>
      </c>
      <c r="C7" s="15" t="s">
        <v>19</v>
      </c>
      <c r="D7" s="2">
        <f t="shared" ref="D7" si="0">SUM(E7:G7)</f>
        <v>540004.32313918055</v>
      </c>
      <c r="E7" s="2">
        <v>3695.6339325924278</v>
      </c>
      <c r="F7" s="2">
        <f>SUM(F8:F9)</f>
        <v>133804.52012126383</v>
      </c>
      <c r="G7" s="2">
        <f>SUM(G8:G9)</f>
        <v>402504.16908532428</v>
      </c>
      <c r="I7" s="2">
        <v>8971.9793433950217</v>
      </c>
      <c r="J7" s="2">
        <f>SUM(J8:J9)</f>
        <v>162189.86863316951</v>
      </c>
      <c r="K7" s="2">
        <f>SUM(K8:K9)</f>
        <v>368842.47516261594</v>
      </c>
      <c r="M7" s="2">
        <f>SUM(M8:M9)</f>
        <v>15288.827266315608</v>
      </c>
      <c r="N7" s="2">
        <f>SUM(N8:N9)</f>
        <v>188638.89175970177</v>
      </c>
      <c r="O7" s="2">
        <f>SUM(O8:O9)</f>
        <v>336076.60411316284</v>
      </c>
      <c r="P7" s="1"/>
      <c r="Q7" s="2">
        <v>10537.903192060203</v>
      </c>
      <c r="R7" s="2">
        <f>SUM(R8:R9)</f>
        <v>196945.63320488163</v>
      </c>
      <c r="S7" s="2">
        <f>SUM(S8:S9)</f>
        <v>332520.78674223856</v>
      </c>
      <c r="U7" s="2">
        <f>SUM(U8:U9)</f>
        <v>14716.859329370891</v>
      </c>
      <c r="V7" s="2">
        <f>SUM(V8:V9)</f>
        <v>484502.33480056032</v>
      </c>
      <c r="W7" s="2">
        <f>SUM(W8:W9)</f>
        <v>40785.1290092493</v>
      </c>
      <c r="Y7" s="2">
        <v>11089.28133485633</v>
      </c>
      <c r="Z7" s="2">
        <f>SUM(Z8:Z9)</f>
        <v>193322.35906749772</v>
      </c>
      <c r="AA7" s="2">
        <f>SUM(AA8:AA9)</f>
        <v>335592.68273682625</v>
      </c>
      <c r="AC7" s="2">
        <f>SUM(AC8:AC9)</f>
        <v>38315.636610311733</v>
      </c>
      <c r="AD7" s="2">
        <f>SUM(AD8:AD9)</f>
        <v>185936.27723921672</v>
      </c>
      <c r="AE7" s="2">
        <f>SUM(AE8:AE9)</f>
        <v>315752.40928965184</v>
      </c>
      <c r="AG7" s="2">
        <f>SUM(AG8:AG9)</f>
        <v>10247.095348095201</v>
      </c>
      <c r="AH7" s="2">
        <f>SUM(AH8:AH9)</f>
        <v>256628.89984448085</v>
      </c>
      <c r="AI7" s="2">
        <f>SUM(AI8:AI9)</f>
        <v>273128.32794660411</v>
      </c>
    </row>
    <row r="8" spans="2:35" ht="12.75" customHeight="1" x14ac:dyDescent="0.25">
      <c r="B8" s="70"/>
      <c r="C8" s="4" t="s">
        <v>3</v>
      </c>
      <c r="D8" s="2">
        <v>266646.96855664958</v>
      </c>
      <c r="E8" s="3"/>
      <c r="F8" s="3">
        <v>74201.814944005382</v>
      </c>
      <c r="G8" s="3">
        <v>189986.98281450226</v>
      </c>
      <c r="I8" s="3">
        <v>7702.4920273067146</v>
      </c>
      <c r="J8" s="3">
        <v>95968.573554605784</v>
      </c>
      <c r="K8" s="3">
        <v>162975.90297473702</v>
      </c>
      <c r="M8" s="3">
        <v>9150.7341452928868</v>
      </c>
      <c r="N8" s="3">
        <v>108031.95989600228</v>
      </c>
      <c r="O8" s="3">
        <v>149464.27451535422</v>
      </c>
      <c r="P8" s="1"/>
      <c r="Q8" s="3">
        <v>8362.4771901569256</v>
      </c>
      <c r="R8" s="3">
        <v>106200.13484902951</v>
      </c>
      <c r="S8" s="3">
        <v>152084.35651746293</v>
      </c>
      <c r="U8" s="3">
        <v>10240.105330433</v>
      </c>
      <c r="V8" s="3">
        <v>236577.30395240645</v>
      </c>
      <c r="W8" s="3">
        <v>19829.559273810271</v>
      </c>
      <c r="Y8" s="3">
        <v>8774.02036681354</v>
      </c>
      <c r="Z8" s="3">
        <v>113371.57160167491</v>
      </c>
      <c r="AA8" s="3">
        <v>144501.37658816105</v>
      </c>
      <c r="AC8" s="3">
        <v>17936.661133114365</v>
      </c>
      <c r="AD8" s="3">
        <v>112192.16335762964</v>
      </c>
      <c r="AE8" s="3">
        <v>136518.14406590554</v>
      </c>
      <c r="AG8" s="3">
        <v>6459.5834294352862</v>
      </c>
      <c r="AH8" s="3">
        <v>149776.38603589905</v>
      </c>
      <c r="AI8" s="3">
        <v>110410.99909131504</v>
      </c>
    </row>
    <row r="9" spans="2:35" ht="12.75" customHeight="1" x14ac:dyDescent="0.25">
      <c r="B9" s="71"/>
      <c r="C9" s="4" t="s">
        <v>4</v>
      </c>
      <c r="D9" s="2">
        <v>273357.35458253091</v>
      </c>
      <c r="E9" s="3"/>
      <c r="F9" s="3">
        <v>59602.705177258445</v>
      </c>
      <c r="G9" s="3">
        <v>212517.18627082199</v>
      </c>
      <c r="I9" s="3"/>
      <c r="J9" s="3">
        <v>66221.295078563708</v>
      </c>
      <c r="K9" s="3">
        <v>205866.57218787892</v>
      </c>
      <c r="M9" s="3">
        <v>6138.0931210227209</v>
      </c>
      <c r="N9" s="3">
        <v>80606.931863699487</v>
      </c>
      <c r="O9" s="3">
        <v>186612.32959780862</v>
      </c>
      <c r="P9" s="1"/>
      <c r="Q9" s="3"/>
      <c r="R9" s="3">
        <v>90745.498355852105</v>
      </c>
      <c r="S9" s="3">
        <v>180436.43022477566</v>
      </c>
      <c r="U9" s="3">
        <v>4476.7539989378911</v>
      </c>
      <c r="V9" s="3">
        <v>247925.03084815387</v>
      </c>
      <c r="W9" s="3">
        <v>20955.569735439025</v>
      </c>
      <c r="Y9" s="3"/>
      <c r="Z9" s="3">
        <v>79950.787465822796</v>
      </c>
      <c r="AA9" s="3">
        <v>191091.30614866517</v>
      </c>
      <c r="AC9" s="3">
        <v>20378.975477197364</v>
      </c>
      <c r="AD9" s="3">
        <v>73744.113881587065</v>
      </c>
      <c r="AE9" s="3">
        <v>179234.2652237463</v>
      </c>
      <c r="AG9" s="3">
        <v>3787.511918659914</v>
      </c>
      <c r="AH9" s="3">
        <v>106852.51380858182</v>
      </c>
      <c r="AI9" s="3">
        <v>162717.32885528906</v>
      </c>
    </row>
    <row r="10" spans="2:35" ht="12.75" customHeight="1" x14ac:dyDescent="0.25">
      <c r="B10" s="69" t="s">
        <v>23</v>
      </c>
      <c r="C10" s="4" t="s">
        <v>5</v>
      </c>
      <c r="D10" s="2">
        <v>91967.560778567466</v>
      </c>
      <c r="E10" s="3"/>
      <c r="F10" s="3">
        <v>34491.942874534812</v>
      </c>
      <c r="G10" s="3">
        <v>57134.338667843374</v>
      </c>
      <c r="I10" s="3"/>
      <c r="J10" s="3">
        <v>32950.08513278242</v>
      </c>
      <c r="K10" s="3">
        <v>57972.022462674788</v>
      </c>
      <c r="M10" s="3"/>
      <c r="N10" s="3">
        <v>40017.474655884762</v>
      </c>
      <c r="O10" s="3">
        <v>48638.642184255776</v>
      </c>
      <c r="P10" s="1"/>
      <c r="Q10" s="3"/>
      <c r="R10" s="3">
        <v>37064.711070234524</v>
      </c>
      <c r="S10" s="3">
        <v>51640.359678666799</v>
      </c>
      <c r="U10" s="3"/>
      <c r="V10" s="3">
        <v>86458.672742189621</v>
      </c>
      <c r="W10" s="3"/>
      <c r="Y10" s="3"/>
      <c r="Z10" s="3">
        <v>39074.346857614648</v>
      </c>
      <c r="AA10" s="3">
        <v>50693.664950302278</v>
      </c>
      <c r="AC10" s="3">
        <v>9037.3845670662959</v>
      </c>
      <c r="AD10" s="3">
        <v>42331.646494012704</v>
      </c>
      <c r="AE10" s="3">
        <v>40598.529717488454</v>
      </c>
      <c r="AG10" s="3"/>
      <c r="AH10" s="3">
        <v>46901.500015756668</v>
      </c>
      <c r="AI10" s="3">
        <v>44894.695638713813</v>
      </c>
    </row>
    <row r="11" spans="2:35" ht="12.75" customHeight="1" x14ac:dyDescent="0.25">
      <c r="B11" s="70"/>
      <c r="C11" s="4" t="s">
        <v>6</v>
      </c>
      <c r="D11" s="2">
        <v>147051.28111485357</v>
      </c>
      <c r="E11" s="3"/>
      <c r="F11" s="3">
        <v>36735.060971393221</v>
      </c>
      <c r="G11" s="3">
        <v>108396.43666655438</v>
      </c>
      <c r="I11" s="3"/>
      <c r="J11" s="3">
        <v>41857.945677604264</v>
      </c>
      <c r="K11" s="3">
        <v>102265.77150348404</v>
      </c>
      <c r="M11" s="3"/>
      <c r="N11" s="3">
        <v>50260.388425864665</v>
      </c>
      <c r="O11" s="3">
        <v>94462.631343277069</v>
      </c>
      <c r="P11" s="1"/>
      <c r="Q11" s="3"/>
      <c r="R11" s="3">
        <v>53671.192932117046</v>
      </c>
      <c r="S11" s="3">
        <v>89074.095422750514</v>
      </c>
      <c r="U11" s="3">
        <v>4686.7732111344958</v>
      </c>
      <c r="V11" s="3">
        <v>131111.04412863241</v>
      </c>
      <c r="W11" s="3">
        <v>11253.463775086659</v>
      </c>
      <c r="Y11" s="3"/>
      <c r="Z11" s="3">
        <v>50714.225936084295</v>
      </c>
      <c r="AA11" s="3">
        <v>92269.56042736907</v>
      </c>
      <c r="AC11" s="3">
        <v>12982.460717353411</v>
      </c>
      <c r="AD11" s="3">
        <v>46835.37111355122</v>
      </c>
      <c r="AE11" s="3">
        <v>87233.449283948896</v>
      </c>
      <c r="AG11" s="3"/>
      <c r="AH11" s="3">
        <v>69425.378975041749</v>
      </c>
      <c r="AI11" s="3">
        <v>74328.180790027647</v>
      </c>
    </row>
    <row r="12" spans="2:35" ht="12.75" customHeight="1" x14ac:dyDescent="0.25">
      <c r="B12" s="70"/>
      <c r="C12" s="4" t="s">
        <v>7</v>
      </c>
      <c r="D12" s="2">
        <v>141262.51872512422</v>
      </c>
      <c r="E12" s="3"/>
      <c r="F12" s="3">
        <v>36362.00288259051</v>
      </c>
      <c r="G12" s="3">
        <v>104292.18018375518</v>
      </c>
      <c r="I12" s="3"/>
      <c r="J12" s="3">
        <v>47971.203309239376</v>
      </c>
      <c r="K12" s="3">
        <v>91390.743423239997</v>
      </c>
      <c r="M12" s="3">
        <v>6273.7174002812999</v>
      </c>
      <c r="N12" s="3">
        <v>51678.324158864765</v>
      </c>
      <c r="O12" s="3">
        <v>83310.477165978053</v>
      </c>
      <c r="P12" s="1"/>
      <c r="Q12" s="3"/>
      <c r="R12" s="3">
        <v>59783.104739097762</v>
      </c>
      <c r="S12" s="3">
        <v>80485.174461112372</v>
      </c>
      <c r="U12" s="3"/>
      <c r="V12" s="3">
        <v>132008.30328009749</v>
      </c>
      <c r="W12" s="3">
        <v>7034.822344208992</v>
      </c>
      <c r="Y12" s="3">
        <v>2850.3698457464866</v>
      </c>
      <c r="Z12" s="3">
        <v>53188.570708819716</v>
      </c>
      <c r="AA12" s="3">
        <v>85223.578170558001</v>
      </c>
      <c r="AC12" s="3">
        <v>6021.6158156897736</v>
      </c>
      <c r="AD12" s="3">
        <v>49662.071628910999</v>
      </c>
      <c r="AE12" s="3">
        <v>85578.831280523416</v>
      </c>
      <c r="AG12" s="3"/>
      <c r="AH12" s="3">
        <v>68779.83467711453</v>
      </c>
      <c r="AI12" s="3">
        <v>69877.125903162378</v>
      </c>
    </row>
    <row r="13" spans="2:35" ht="12.75" customHeight="1" x14ac:dyDescent="0.25">
      <c r="B13" s="71"/>
      <c r="C13" s="4" t="s">
        <v>8</v>
      </c>
      <c r="D13" s="2">
        <v>159722.96252063519</v>
      </c>
      <c r="E13" s="3"/>
      <c r="F13" s="3">
        <v>26215.513392745303</v>
      </c>
      <c r="G13" s="3">
        <v>132681.21356717122</v>
      </c>
      <c r="I13" s="3"/>
      <c r="J13" s="3">
        <v>39410.634513543417</v>
      </c>
      <c r="K13" s="3">
        <v>117213.93777321711</v>
      </c>
      <c r="M13" s="3"/>
      <c r="N13" s="3">
        <v>46682.704519087631</v>
      </c>
      <c r="O13" s="3">
        <v>109664.85341965215</v>
      </c>
      <c r="P13" s="1"/>
      <c r="Q13" s="3"/>
      <c r="R13" s="3">
        <v>46426.624463432243</v>
      </c>
      <c r="S13" s="3">
        <v>111321.15717970894</v>
      </c>
      <c r="U13" s="3">
        <v>5799.802769893513</v>
      </c>
      <c r="V13" s="3">
        <v>134924.31464964073</v>
      </c>
      <c r="W13" s="3">
        <v>18998.845101100935</v>
      </c>
      <c r="Y13" s="3"/>
      <c r="Z13" s="3">
        <v>50345.215564979095</v>
      </c>
      <c r="AA13" s="3">
        <v>107405.8791885971</v>
      </c>
      <c r="AC13" s="3">
        <v>10274.175510202242</v>
      </c>
      <c r="AD13" s="3">
        <v>47107.188002741757</v>
      </c>
      <c r="AE13" s="3">
        <v>102341.59900769127</v>
      </c>
      <c r="AG13" s="3">
        <v>4172.4507293668694</v>
      </c>
      <c r="AH13" s="3">
        <v>71522.186176567993</v>
      </c>
      <c r="AI13" s="3">
        <v>84028.325614700399</v>
      </c>
    </row>
    <row r="14" spans="2:35" ht="12.75" customHeight="1" x14ac:dyDescent="0.25">
      <c r="B14" s="57" t="s">
        <v>24</v>
      </c>
      <c r="C14" s="4" t="s">
        <v>9</v>
      </c>
      <c r="D14" s="2">
        <v>86992.324338409991</v>
      </c>
      <c r="E14" s="3"/>
      <c r="F14" s="3">
        <v>23172.708211599966</v>
      </c>
      <c r="G14" s="3">
        <v>62857.393638185415</v>
      </c>
      <c r="I14" s="3"/>
      <c r="J14" s="3">
        <v>31644.698200584575</v>
      </c>
      <c r="K14" s="3">
        <v>53880.863014874703</v>
      </c>
      <c r="M14" s="3"/>
      <c r="N14" s="3">
        <v>29506.596817835834</v>
      </c>
      <c r="O14" s="3">
        <v>54256.698586330029</v>
      </c>
      <c r="P14" s="1"/>
      <c r="Q14" s="3"/>
      <c r="R14" s="3">
        <v>30521.160066283337</v>
      </c>
      <c r="S14" s="3">
        <v>53639.158810054789</v>
      </c>
      <c r="U14" s="3">
        <v>4914.1639815538429</v>
      </c>
      <c r="V14" s="3">
        <v>68196.098625453029</v>
      </c>
      <c r="W14" s="3">
        <v>13882.061731403086</v>
      </c>
      <c r="Y14" s="3"/>
      <c r="Z14" s="3">
        <v>31216.095521377156</v>
      </c>
      <c r="AA14" s="3">
        <v>54571.873581698557</v>
      </c>
      <c r="AC14" s="3">
        <v>6231.0731512383718</v>
      </c>
      <c r="AD14" s="3">
        <v>33991.974107180235</v>
      </c>
      <c r="AE14" s="3">
        <v>46769.2770799914</v>
      </c>
      <c r="AG14" s="3"/>
      <c r="AH14" s="3">
        <v>41169.855814929899</v>
      </c>
      <c r="AI14" s="3">
        <v>42839.804416748695</v>
      </c>
    </row>
    <row r="15" spans="2:35" ht="12.75" customHeight="1" x14ac:dyDescent="0.25">
      <c r="B15" s="58"/>
      <c r="C15" s="4" t="s">
        <v>10</v>
      </c>
      <c r="D15" s="2">
        <v>375650.02832592599</v>
      </c>
      <c r="E15" s="3"/>
      <c r="F15" s="3">
        <v>91617.075554682626</v>
      </c>
      <c r="G15" s="3">
        <v>282205.17274175282</v>
      </c>
      <c r="I15" s="3">
        <v>7457.7599455410464</v>
      </c>
      <c r="J15" s="3">
        <v>108899.2951121995</v>
      </c>
      <c r="K15" s="3">
        <v>259292.97326818571</v>
      </c>
      <c r="M15" s="3">
        <v>12012.342057168215</v>
      </c>
      <c r="N15" s="3">
        <v>124458.76429992552</v>
      </c>
      <c r="O15" s="3">
        <v>239178.92196883209</v>
      </c>
      <c r="P15" s="1"/>
      <c r="Q15" s="3">
        <v>7065.3064286841318</v>
      </c>
      <c r="R15" s="3">
        <v>134318.36057206441</v>
      </c>
      <c r="S15" s="3">
        <v>234266.36132517745</v>
      </c>
      <c r="U15" s="3">
        <v>9802.6953478170508</v>
      </c>
      <c r="V15" s="3">
        <v>342846.94615822588</v>
      </c>
      <c r="W15" s="3">
        <v>23000.386819882649</v>
      </c>
      <c r="Y15" s="3">
        <v>9884.9260995220611</v>
      </c>
      <c r="Z15" s="3">
        <v>139630.26282656283</v>
      </c>
      <c r="AA15" s="3">
        <v>226134.83939984094</v>
      </c>
      <c r="AC15" s="3">
        <v>28648.996897770106</v>
      </c>
      <c r="AD15" s="3">
        <v>134336.66587880059</v>
      </c>
      <c r="AE15" s="3">
        <v>212664.36554935508</v>
      </c>
      <c r="AG15" s="3">
        <v>6555.9360296492314</v>
      </c>
      <c r="AH15" s="3">
        <v>173790.78462393029</v>
      </c>
      <c r="AI15" s="3">
        <v>195303.30767234619</v>
      </c>
    </row>
    <row r="16" spans="2:35" ht="12.75" customHeight="1" x14ac:dyDescent="0.25">
      <c r="B16" s="58"/>
      <c r="C16" s="4" t="s">
        <v>11</v>
      </c>
      <c r="D16" s="2">
        <v>77361.970474844653</v>
      </c>
      <c r="E16" s="3"/>
      <c r="F16" s="3">
        <v>19014.736354981302</v>
      </c>
      <c r="G16" s="3">
        <v>57441.602705386089</v>
      </c>
      <c r="I16" s="3"/>
      <c r="J16" s="3">
        <v>21645.87532038549</v>
      </c>
      <c r="K16" s="3">
        <v>55668.638879555911</v>
      </c>
      <c r="M16" s="3"/>
      <c r="N16" s="3">
        <v>34673.530641940488</v>
      </c>
      <c r="O16" s="3">
        <v>42640.983558000909</v>
      </c>
      <c r="P16" s="1"/>
      <c r="Q16" s="3"/>
      <c r="R16" s="3">
        <v>32106.11256653396</v>
      </c>
      <c r="S16" s="3">
        <v>44615.266607006481</v>
      </c>
      <c r="U16" s="3">
        <v>0</v>
      </c>
      <c r="V16" s="3">
        <v>73459.290016881045</v>
      </c>
      <c r="W16" s="3"/>
      <c r="Y16" s="3">
        <v>0</v>
      </c>
      <c r="Z16" s="3">
        <v>22476.000719557822</v>
      </c>
      <c r="AA16" s="3">
        <v>54885.969755286838</v>
      </c>
      <c r="AC16" s="3"/>
      <c r="AD16" s="3">
        <v>17607.637253235967</v>
      </c>
      <c r="AE16" s="3">
        <v>56318.766660305453</v>
      </c>
      <c r="AG16" s="3"/>
      <c r="AH16" s="3">
        <v>41668.259405620884</v>
      </c>
      <c r="AI16" s="3">
        <v>34985.215857509233</v>
      </c>
    </row>
    <row r="17" spans="2:35" ht="12.75" customHeight="1" x14ac:dyDescent="0.25">
      <c r="B17" s="58" t="s">
        <v>41</v>
      </c>
      <c r="C17" s="4" t="s">
        <v>38</v>
      </c>
      <c r="D17" s="2">
        <v>509229.66115700686</v>
      </c>
      <c r="E17" s="3">
        <v>3695.6339325924282</v>
      </c>
      <c r="F17" s="3">
        <v>124581.09557383474</v>
      </c>
      <c r="G17" s="3">
        <v>380952.93165057967</v>
      </c>
      <c r="I17" s="3">
        <v>7292.1786974545194</v>
      </c>
      <c r="J17" s="3">
        <v>151146.60880235184</v>
      </c>
      <c r="K17" s="3">
        <v>350790.87365720025</v>
      </c>
      <c r="M17" s="3">
        <v>13853.815637144964</v>
      </c>
      <c r="N17" s="3">
        <v>178347.9747016805</v>
      </c>
      <c r="O17" s="3">
        <v>317027.87081818155</v>
      </c>
      <c r="P17" s="1"/>
      <c r="Q17" s="3">
        <v>7618.1830137672387</v>
      </c>
      <c r="R17" s="3">
        <v>186138.3654344118</v>
      </c>
      <c r="S17" s="3">
        <v>315473.11270882795</v>
      </c>
      <c r="U17" s="3">
        <v>13569.83108369273</v>
      </c>
      <c r="V17" s="3">
        <v>458414.12198266125</v>
      </c>
      <c r="W17" s="3">
        <v>37245.708090652413</v>
      </c>
      <c r="Y17" s="3">
        <v>8832.8840624286822</v>
      </c>
      <c r="Z17" s="3">
        <v>181885.10847980567</v>
      </c>
      <c r="AA17" s="3">
        <v>318511.66861477273</v>
      </c>
      <c r="AC17" s="3">
        <v>33962.675125852344</v>
      </c>
      <c r="AD17" s="3">
        <v>172877.68908142089</v>
      </c>
      <c r="AE17" s="3">
        <v>302389.2969497341</v>
      </c>
      <c r="AG17" s="3">
        <v>8588.6769575137696</v>
      </c>
      <c r="AH17" s="3">
        <v>243230.363218007</v>
      </c>
      <c r="AI17" s="3">
        <v>257410.62098148651</v>
      </c>
    </row>
    <row r="18" spans="2:35" ht="12.75" customHeight="1" x14ac:dyDescent="0.25">
      <c r="B18" s="59"/>
      <c r="C18" s="4" t="s">
        <v>39</v>
      </c>
      <c r="D18" s="2">
        <v>30774.661982173282</v>
      </c>
      <c r="E18" s="3">
        <v>0</v>
      </c>
      <c r="F18" s="3">
        <v>9223.4245474290874</v>
      </c>
      <c r="G18" s="3">
        <v>21551.237434744195</v>
      </c>
      <c r="I18" s="3"/>
      <c r="J18" s="3">
        <v>11043.259830817553</v>
      </c>
      <c r="K18" s="3">
        <v>18051.60150541523</v>
      </c>
      <c r="M18" s="3"/>
      <c r="N18" s="3">
        <v>10290.917058021349</v>
      </c>
      <c r="O18" s="3">
        <v>19048.733294981295</v>
      </c>
      <c r="P18" s="1"/>
      <c r="Q18" s="3"/>
      <c r="R18" s="3">
        <v>10807.267770469751</v>
      </c>
      <c r="S18" s="3">
        <v>17047.674033410571</v>
      </c>
      <c r="U18" s="3"/>
      <c r="V18" s="3">
        <v>26088.212817898238</v>
      </c>
      <c r="W18" s="3"/>
      <c r="Y18" s="3"/>
      <c r="Z18" s="3">
        <v>11437.250587692113</v>
      </c>
      <c r="AA18" s="3">
        <v>17081.014122053526</v>
      </c>
      <c r="AC18" s="3"/>
      <c r="AD18" s="3">
        <v>13058.588157796048</v>
      </c>
      <c r="AE18" s="3">
        <v>13363.112339917854</v>
      </c>
      <c r="AG18" s="3"/>
      <c r="AH18" s="3">
        <v>13398.536626474059</v>
      </c>
      <c r="AI18" s="3">
        <v>15717.706965117797</v>
      </c>
    </row>
    <row r="19" spans="2:35" ht="12.75" customHeight="1" x14ac:dyDescent="0.25">
      <c r="B19" s="69" t="s">
        <v>26</v>
      </c>
      <c r="C19" s="4" t="s">
        <v>12</v>
      </c>
      <c r="D19" s="2">
        <v>57438.822069566661</v>
      </c>
      <c r="E19" s="3"/>
      <c r="F19" s="3">
        <v>13197.365978215807</v>
      </c>
      <c r="G19" s="3">
        <v>43924.915888891643</v>
      </c>
      <c r="I19" s="3"/>
      <c r="J19" s="3">
        <v>13406.838138653609</v>
      </c>
      <c r="K19" s="3">
        <v>43147.171604579518</v>
      </c>
      <c r="M19" s="3"/>
      <c r="N19" s="3">
        <v>17996.575933497625</v>
      </c>
      <c r="O19" s="3">
        <v>37827.362061736458</v>
      </c>
      <c r="P19" s="1"/>
      <c r="Q19" s="3"/>
      <c r="R19" s="3">
        <v>21838.22817642567</v>
      </c>
      <c r="S19" s="3">
        <v>34594.666492918826</v>
      </c>
      <c r="U19" s="3">
        <v>2189.5450249361752</v>
      </c>
      <c r="V19" s="3">
        <v>51142.585501052235</v>
      </c>
      <c r="W19" s="3">
        <v>4106.6915435782557</v>
      </c>
      <c r="Y19" s="3"/>
      <c r="Z19" s="3">
        <v>20453.037611601263</v>
      </c>
      <c r="AA19" s="3">
        <v>36025.088133445293</v>
      </c>
      <c r="AC19" s="3">
        <v>2893.8020138119227</v>
      </c>
      <c r="AD19" s="3">
        <v>18787.902098463601</v>
      </c>
      <c r="AE19" s="3">
        <v>35757.11795729115</v>
      </c>
      <c r="AG19" s="3"/>
      <c r="AH19" s="3">
        <v>27341.828087576996</v>
      </c>
      <c r="AI19" s="3">
        <v>29390.788044085115</v>
      </c>
    </row>
    <row r="20" spans="2:35" ht="12.75" customHeight="1" x14ac:dyDescent="0.25">
      <c r="B20" s="70"/>
      <c r="C20" s="4" t="s">
        <v>13</v>
      </c>
      <c r="D20" s="2">
        <v>175963.42156812781</v>
      </c>
      <c r="E20" s="3"/>
      <c r="F20" s="3">
        <v>51804.680296767649</v>
      </c>
      <c r="G20" s="3">
        <v>121829.95940153395</v>
      </c>
      <c r="I20" s="3">
        <v>5533.4838918287815</v>
      </c>
      <c r="J20" s="3">
        <v>65315.590787804715</v>
      </c>
      <c r="K20" s="3">
        <v>105114.34688849428</v>
      </c>
      <c r="M20" s="3"/>
      <c r="N20" s="3">
        <v>65541.022613629291</v>
      </c>
      <c r="O20" s="3">
        <v>105046.0402338245</v>
      </c>
      <c r="P20" s="1"/>
      <c r="Q20" s="3"/>
      <c r="R20" s="3">
        <v>75197.026179385633</v>
      </c>
      <c r="S20" s="3">
        <v>97162.909896661571</v>
      </c>
      <c r="U20" s="3">
        <v>4449.3431395906246</v>
      </c>
      <c r="V20" s="3">
        <v>157672.95222323437</v>
      </c>
      <c r="W20" s="3">
        <v>13841.126205302662</v>
      </c>
      <c r="Y20" s="3">
        <v>4156.8617040028912</v>
      </c>
      <c r="Z20" s="3">
        <v>74421.423024608826</v>
      </c>
      <c r="AA20" s="3">
        <v>97385.136839516039</v>
      </c>
      <c r="AC20" s="3">
        <v>10250.870043784111</v>
      </c>
      <c r="AD20" s="3">
        <v>67084.779659812411</v>
      </c>
      <c r="AE20" s="3">
        <v>98627.771864531285</v>
      </c>
      <c r="AG20" s="3"/>
      <c r="AH20" s="3">
        <v>94589.966761752425</v>
      </c>
      <c r="AI20" s="3">
        <v>77490.846184699782</v>
      </c>
    </row>
    <row r="21" spans="2:35" ht="12.75" customHeight="1" x14ac:dyDescent="0.25">
      <c r="B21" s="71"/>
      <c r="C21" s="4" t="s">
        <v>14</v>
      </c>
      <c r="D21" s="2">
        <v>306602.07950148627</v>
      </c>
      <c r="E21" s="3"/>
      <c r="F21" s="3">
        <v>68802.473846280423</v>
      </c>
      <c r="G21" s="3">
        <v>236749.29379489881</v>
      </c>
      <c r="I21" s="3"/>
      <c r="J21" s="3">
        <v>83467.439706711186</v>
      </c>
      <c r="K21" s="3">
        <v>220580.9566695423</v>
      </c>
      <c r="M21" s="3">
        <v>8297.5844713090519</v>
      </c>
      <c r="N21" s="3">
        <v>105101.29321257491</v>
      </c>
      <c r="O21" s="3">
        <v>193203.20181760209</v>
      </c>
      <c r="P21" s="1"/>
      <c r="Q21" s="3"/>
      <c r="R21" s="3">
        <v>99910.378849070286</v>
      </c>
      <c r="S21" s="3">
        <v>200763.21035265827</v>
      </c>
      <c r="U21" s="3">
        <v>8077.9711648440916</v>
      </c>
      <c r="V21" s="3">
        <v>275686.79707627348</v>
      </c>
      <c r="W21" s="3">
        <v>22837.311260368377</v>
      </c>
      <c r="Y21" s="3">
        <v>5971.7233063333242</v>
      </c>
      <c r="Z21" s="3">
        <v>98447.898431287627</v>
      </c>
      <c r="AA21" s="3">
        <v>202182.45776386507</v>
      </c>
      <c r="AC21" s="3">
        <v>25170.964552715697</v>
      </c>
      <c r="AD21" s="3">
        <v>100063.59548094073</v>
      </c>
      <c r="AE21" s="3">
        <v>181367.51946782961</v>
      </c>
      <c r="AG21" s="3">
        <v>5658.2807885151942</v>
      </c>
      <c r="AH21" s="3">
        <v>134697.10499515163</v>
      </c>
      <c r="AI21" s="3">
        <v>166246.69371781929</v>
      </c>
    </row>
    <row r="22" spans="2:35" ht="12.75" customHeight="1" x14ac:dyDescent="0.25">
      <c r="B22" s="69" t="s">
        <v>25</v>
      </c>
      <c r="C22" s="4" t="s">
        <v>15</v>
      </c>
      <c r="D22" s="2">
        <v>54283.251782881394</v>
      </c>
      <c r="E22" s="3">
        <v>0</v>
      </c>
      <c r="F22" s="3">
        <v>11391.312825857727</v>
      </c>
      <c r="G22" s="3">
        <v>42891.938957023667</v>
      </c>
      <c r="I22" s="3"/>
      <c r="J22" s="3">
        <v>14600.868639588722</v>
      </c>
      <c r="K22" s="3">
        <v>38605.714933311523</v>
      </c>
      <c r="M22" s="3"/>
      <c r="N22" s="3">
        <v>17019.049523201156</v>
      </c>
      <c r="O22" s="3">
        <v>37109.790578513763</v>
      </c>
      <c r="P22" s="1"/>
      <c r="Q22" s="3"/>
      <c r="R22" s="3">
        <v>18745.965122619928</v>
      </c>
      <c r="S22" s="3">
        <v>35213.677178355283</v>
      </c>
      <c r="U22" s="3"/>
      <c r="V22" s="3">
        <v>48578.845872302474</v>
      </c>
      <c r="W22" s="3">
        <v>4490.3585726608953</v>
      </c>
      <c r="Y22" s="3"/>
      <c r="Z22" s="3">
        <v>19808.824705187566</v>
      </c>
      <c r="AA22" s="3">
        <v>33910.419857176523</v>
      </c>
      <c r="AC22" s="3">
        <v>2166.8859401744016</v>
      </c>
      <c r="AD22" s="3">
        <v>14769.392291956605</v>
      </c>
      <c r="AE22" s="3">
        <v>37346.973550750408</v>
      </c>
      <c r="AG22" s="3"/>
      <c r="AH22" s="3">
        <v>26339.532137810937</v>
      </c>
      <c r="AI22" s="3">
        <v>27260.698752277429</v>
      </c>
    </row>
    <row r="23" spans="2:35" ht="12.75" customHeight="1" x14ac:dyDescent="0.25">
      <c r="B23" s="70"/>
      <c r="C23" s="4" t="s">
        <v>16</v>
      </c>
      <c r="D23" s="2">
        <v>303135.5782553053</v>
      </c>
      <c r="E23" s="3"/>
      <c r="F23" s="3">
        <v>69365.921456354874</v>
      </c>
      <c r="G23" s="3">
        <v>231677.72659626018</v>
      </c>
      <c r="I23" s="3"/>
      <c r="J23" s="3">
        <v>85553.311459477933</v>
      </c>
      <c r="K23" s="3">
        <v>214246.42282437781</v>
      </c>
      <c r="M23" s="3">
        <v>9800.8446890195955</v>
      </c>
      <c r="N23" s="3">
        <v>103621.65714474974</v>
      </c>
      <c r="O23" s="3">
        <v>189713.07642153578</v>
      </c>
      <c r="P23" s="1"/>
      <c r="Q23" s="3">
        <v>6112.7149025218132</v>
      </c>
      <c r="R23" s="3">
        <v>102879.41501659778</v>
      </c>
      <c r="S23" s="3">
        <v>194143.44833618571</v>
      </c>
      <c r="U23" s="3">
        <v>8541.6342104383875</v>
      </c>
      <c r="V23" s="3">
        <v>271151.95044737408</v>
      </c>
      <c r="W23" s="3">
        <v>23441.993597492627</v>
      </c>
      <c r="Y23" s="3"/>
      <c r="Z23" s="3">
        <v>98020.983035583937</v>
      </c>
      <c r="AA23" s="3">
        <v>200549.07369136444</v>
      </c>
      <c r="AC23" s="3">
        <v>24206.493462605777</v>
      </c>
      <c r="AD23" s="3">
        <v>102569.68159432782</v>
      </c>
      <c r="AE23" s="3">
        <v>176359.40319837155</v>
      </c>
      <c r="AG23" s="3">
        <v>5078.2881124766282</v>
      </c>
      <c r="AH23" s="3">
        <v>138104.17011236202</v>
      </c>
      <c r="AI23" s="3">
        <v>159953.12003046647</v>
      </c>
    </row>
    <row r="24" spans="2:35" ht="12.75" customHeight="1" x14ac:dyDescent="0.25">
      <c r="B24" s="70"/>
      <c r="C24" s="4" t="s">
        <v>17</v>
      </c>
      <c r="D24" s="2">
        <v>54827.254892233948</v>
      </c>
      <c r="E24" s="3"/>
      <c r="F24" s="3">
        <v>13544.562189691398</v>
      </c>
      <c r="G24" s="3">
        <v>40981.368371400531</v>
      </c>
      <c r="I24" s="3"/>
      <c r="J24" s="3">
        <v>14196.556497085106</v>
      </c>
      <c r="K24" s="3">
        <v>40112.887679469597</v>
      </c>
      <c r="M24" s="3"/>
      <c r="N24" s="3">
        <v>18183.457843695109</v>
      </c>
      <c r="O24" s="3">
        <v>35466.542697608609</v>
      </c>
      <c r="P24" s="1"/>
      <c r="Q24" s="3"/>
      <c r="R24" s="3">
        <v>19441.963249813511</v>
      </c>
      <c r="S24" s="3">
        <v>34740.886959971111</v>
      </c>
      <c r="U24" s="3"/>
      <c r="V24" s="3">
        <v>50541.445952145135</v>
      </c>
      <c r="W24" s="3">
        <v>2773.8747664501989</v>
      </c>
      <c r="Y24" s="3"/>
      <c r="Z24" s="3">
        <v>20635.305366909644</v>
      </c>
      <c r="AA24" s="3">
        <v>33169.512688568328</v>
      </c>
      <c r="AC24" s="3">
        <v>2580.1411787239481</v>
      </c>
      <c r="AD24" s="3">
        <v>19997.768619194278</v>
      </c>
      <c r="AE24" s="3">
        <v>32249.345094315708</v>
      </c>
      <c r="AG24" s="3"/>
      <c r="AH24" s="3">
        <v>26200.730658380966</v>
      </c>
      <c r="AI24" s="3">
        <v>27668.443238734439</v>
      </c>
    </row>
    <row r="25" spans="2:35" ht="12.75" customHeight="1" x14ac:dyDescent="0.25">
      <c r="B25" s="71"/>
      <c r="C25" s="4" t="s">
        <v>18</v>
      </c>
      <c r="D25" s="2">
        <v>127758.2382087599</v>
      </c>
      <c r="E25" s="3"/>
      <c r="F25" s="3">
        <v>39502.723649359876</v>
      </c>
      <c r="G25" s="3">
        <v>86953.135160639809</v>
      </c>
      <c r="I25" s="3">
        <v>4041.6564462849915</v>
      </c>
      <c r="J25" s="3">
        <v>47839.132037017771</v>
      </c>
      <c r="K25" s="3">
        <v>75877.449725457103</v>
      </c>
      <c r="M25" s="3">
        <v>4156.3165451993127</v>
      </c>
      <c r="N25" s="3">
        <v>49814.727248055802</v>
      </c>
      <c r="O25" s="3">
        <v>73787.194415504768</v>
      </c>
      <c r="P25" s="1"/>
      <c r="Q25" s="3"/>
      <c r="R25" s="3">
        <v>55878.289815850367</v>
      </c>
      <c r="S25" s="3">
        <v>68422.774267726621</v>
      </c>
      <c r="U25" s="3">
        <v>3449.243607375849</v>
      </c>
      <c r="V25" s="3">
        <v>114230.0925287385</v>
      </c>
      <c r="W25" s="3">
        <v>10078.902072645576</v>
      </c>
      <c r="Y25" s="3">
        <v>4937.3157492262399</v>
      </c>
      <c r="Z25" s="3">
        <v>54857.24595981661</v>
      </c>
      <c r="AA25" s="3">
        <v>67963.676499717039</v>
      </c>
      <c r="AC25" s="3">
        <v>9362.1160288076026</v>
      </c>
      <c r="AD25" s="3">
        <v>48599.434733738039</v>
      </c>
      <c r="AE25" s="3">
        <v>69796.687446214215</v>
      </c>
      <c r="AG25" s="3"/>
      <c r="AH25" s="3">
        <v>65984.466935927005</v>
      </c>
      <c r="AI25" s="3">
        <v>58246.065925125782</v>
      </c>
    </row>
    <row r="26" spans="2:35" ht="12.75" customHeight="1" x14ac:dyDescent="0.25">
      <c r="B26" s="16"/>
      <c r="C26" s="17"/>
      <c r="D26" s="17"/>
      <c r="E26" s="18"/>
      <c r="F26" s="18"/>
      <c r="G26" s="18"/>
      <c r="I26" s="18"/>
      <c r="J26" s="18"/>
      <c r="K26" s="18"/>
      <c r="M26" s="18"/>
      <c r="N26" s="18"/>
      <c r="O26" s="18"/>
      <c r="P26" s="1"/>
      <c r="Q26" s="18"/>
      <c r="R26" s="18"/>
      <c r="S26" s="18"/>
      <c r="U26" s="18"/>
      <c r="V26" s="18"/>
      <c r="W26" s="18"/>
      <c r="Y26" s="18"/>
      <c r="Z26" s="18"/>
      <c r="AA26" s="18"/>
      <c r="AC26" s="18"/>
      <c r="AD26" s="18"/>
      <c r="AE26" s="18"/>
      <c r="AG26" s="18"/>
      <c r="AH26" s="18"/>
      <c r="AI26" s="18"/>
    </row>
    <row r="27" spans="2:35" ht="12.75" customHeight="1" x14ac:dyDescent="0.25">
      <c r="B27" s="16"/>
      <c r="C27" s="17"/>
      <c r="D27" s="17"/>
      <c r="E27" s="18"/>
      <c r="F27" s="18"/>
      <c r="G27" s="18"/>
      <c r="I27" s="18"/>
      <c r="J27" s="18"/>
      <c r="K27" s="18"/>
      <c r="M27" s="18"/>
      <c r="N27" s="18"/>
      <c r="O27" s="18"/>
      <c r="P27" s="1"/>
      <c r="Q27" s="18"/>
      <c r="R27" s="18"/>
      <c r="S27" s="18"/>
      <c r="U27" s="18"/>
      <c r="V27" s="18"/>
      <c r="W27" s="18"/>
      <c r="Y27" s="18"/>
      <c r="Z27" s="18"/>
      <c r="AA27" s="18"/>
      <c r="AC27" s="18"/>
      <c r="AD27" s="18"/>
      <c r="AE27" s="18"/>
      <c r="AG27" s="18"/>
      <c r="AH27" s="18"/>
      <c r="AI27" s="18"/>
    </row>
    <row r="28" spans="2:35" ht="12.75" customHeight="1" x14ac:dyDescent="0.25">
      <c r="R28" s="5"/>
      <c r="S28" s="5"/>
      <c r="U28" s="5"/>
      <c r="V28" s="5"/>
      <c r="W28" s="5"/>
      <c r="Y28" s="5"/>
      <c r="Z28" s="5"/>
      <c r="AA28" s="5"/>
      <c r="AC28" s="5"/>
      <c r="AD28" s="5"/>
      <c r="AE28" s="5"/>
      <c r="AG28" s="5"/>
      <c r="AH28" s="5"/>
      <c r="AI28" s="5"/>
    </row>
    <row r="29" spans="2:35" ht="12.75" customHeight="1" x14ac:dyDescent="0.25">
      <c r="B29" s="64" t="s">
        <v>29</v>
      </c>
      <c r="C29" s="65"/>
      <c r="D29" s="68" t="s">
        <v>78</v>
      </c>
      <c r="E29" s="68"/>
      <c r="F29" s="68"/>
      <c r="G29" s="68"/>
      <c r="I29" s="78" t="s">
        <v>79</v>
      </c>
      <c r="J29" s="79"/>
      <c r="K29" s="80"/>
      <c r="M29" s="78" t="s">
        <v>80</v>
      </c>
      <c r="N29" s="79"/>
      <c r="O29" s="80"/>
      <c r="P29" s="1"/>
      <c r="Q29" s="78" t="s">
        <v>82</v>
      </c>
      <c r="R29" s="79"/>
      <c r="S29" s="80"/>
      <c r="U29" s="78" t="s">
        <v>83</v>
      </c>
      <c r="V29" s="79"/>
      <c r="W29" s="80"/>
      <c r="Y29" s="78" t="s">
        <v>84</v>
      </c>
      <c r="Z29" s="79"/>
      <c r="AA29" s="80"/>
      <c r="AC29" s="78" t="s">
        <v>85</v>
      </c>
      <c r="AD29" s="79"/>
      <c r="AE29" s="80"/>
      <c r="AG29" s="78" t="s">
        <v>86</v>
      </c>
      <c r="AH29" s="79"/>
      <c r="AI29" s="80"/>
    </row>
    <row r="30" spans="2:35" ht="44.1" customHeight="1" x14ac:dyDescent="0.25">
      <c r="B30" s="66"/>
      <c r="C30" s="67"/>
      <c r="D30" s="23" t="s">
        <v>19</v>
      </c>
      <c r="E30" s="36" t="s">
        <v>53</v>
      </c>
      <c r="F30" s="36" t="s">
        <v>54</v>
      </c>
      <c r="G30" s="36" t="s">
        <v>55</v>
      </c>
      <c r="I30" s="36" t="s">
        <v>53</v>
      </c>
      <c r="J30" s="36" t="s">
        <v>54</v>
      </c>
      <c r="K30" s="36" t="s">
        <v>55</v>
      </c>
      <c r="M30" s="36" t="s">
        <v>53</v>
      </c>
      <c r="N30" s="36" t="s">
        <v>54</v>
      </c>
      <c r="O30" s="36" t="s">
        <v>55</v>
      </c>
      <c r="Q30" s="36" t="s">
        <v>53</v>
      </c>
      <c r="R30" s="36" t="s">
        <v>54</v>
      </c>
      <c r="S30" s="36" t="s">
        <v>55</v>
      </c>
      <c r="U30" s="36" t="s">
        <v>53</v>
      </c>
      <c r="V30" s="36" t="s">
        <v>54</v>
      </c>
      <c r="W30" s="36" t="s">
        <v>55</v>
      </c>
      <c r="Y30" s="36" t="s">
        <v>53</v>
      </c>
      <c r="Z30" s="36" t="s">
        <v>54</v>
      </c>
      <c r="AA30" s="36" t="s">
        <v>55</v>
      </c>
      <c r="AC30" s="36" t="s">
        <v>53</v>
      </c>
      <c r="AD30" s="36" t="s">
        <v>54</v>
      </c>
      <c r="AE30" s="36" t="s">
        <v>55</v>
      </c>
      <c r="AG30" s="36" t="s">
        <v>53</v>
      </c>
      <c r="AH30" s="36" t="s">
        <v>54</v>
      </c>
      <c r="AI30" s="36" t="s">
        <v>55</v>
      </c>
    </row>
    <row r="31" spans="2:35" ht="12.75" customHeight="1" x14ac:dyDescent="0.25">
      <c r="B31" s="69" t="s">
        <v>22</v>
      </c>
      <c r="C31" s="15" t="s">
        <v>19</v>
      </c>
      <c r="D31" s="19">
        <f>SUM(D32:D33)</f>
        <v>99.999999999999986</v>
      </c>
      <c r="E31" s="19">
        <v>100</v>
      </c>
      <c r="F31" s="19">
        <f>SUM(F32:F33)</f>
        <v>99.999999999999986</v>
      </c>
      <c r="G31" s="19">
        <f>SUM(G32:G33)</f>
        <v>100</v>
      </c>
      <c r="I31" s="19">
        <v>100</v>
      </c>
      <c r="J31" s="19">
        <f>SUM(J32:J33)</f>
        <v>100</v>
      </c>
      <c r="K31" s="19">
        <f>SUM(K32:K33)</f>
        <v>100</v>
      </c>
      <c r="M31" s="19">
        <f>SUM(M32:M33)</f>
        <v>100</v>
      </c>
      <c r="N31" s="19">
        <f>SUM(N32:N33)</f>
        <v>100</v>
      </c>
      <c r="O31" s="19">
        <f>SUM(O32:O33)</f>
        <v>100</v>
      </c>
      <c r="Q31" s="19">
        <v>100</v>
      </c>
      <c r="R31" s="19">
        <f>SUM(R32:R33)</f>
        <v>100</v>
      </c>
      <c r="S31" s="19">
        <f>SUM(S32:S33)</f>
        <v>100.00000000000001</v>
      </c>
      <c r="U31" s="19">
        <f>SUM(U32:U33)</f>
        <v>100</v>
      </c>
      <c r="V31" s="19">
        <f>SUM(V32:V33)</f>
        <v>100</v>
      </c>
      <c r="W31" s="19">
        <f>SUM(W32:W33)</f>
        <v>100</v>
      </c>
      <c r="Y31" s="19">
        <v>100</v>
      </c>
      <c r="Z31" s="19">
        <f>SUM(Z32:Z33)</f>
        <v>100</v>
      </c>
      <c r="AA31" s="19">
        <f>SUM(AA32:AA33)</f>
        <v>100</v>
      </c>
      <c r="AC31" s="19">
        <f>SUM(AC32:AC33)</f>
        <v>99.999999999999986</v>
      </c>
      <c r="AD31" s="19">
        <f>SUM(AD32:AD33)</f>
        <v>99.999999999999986</v>
      </c>
      <c r="AE31" s="19">
        <f>SUM(AE32:AE33)</f>
        <v>100</v>
      </c>
      <c r="AG31" s="19">
        <f>SUM(AG32:AG33)</f>
        <v>100</v>
      </c>
      <c r="AH31" s="19">
        <f>SUM(AH32:AH33)</f>
        <v>100</v>
      </c>
      <c r="AI31" s="19">
        <f>SUM(AI32:AI33)</f>
        <v>100</v>
      </c>
    </row>
    <row r="32" spans="2:35" ht="12.75" customHeight="1" x14ac:dyDescent="0.25">
      <c r="B32" s="70"/>
      <c r="C32" s="4" t="s">
        <v>3</v>
      </c>
      <c r="D32" s="19">
        <v>49.37867293479502</v>
      </c>
      <c r="E32" s="20"/>
      <c r="F32" s="20">
        <f t="shared" ref="E32:G49" si="1">F8/F$7*100</f>
        <v>55.45538736416232</v>
      </c>
      <c r="G32" s="20">
        <f t="shared" si="1"/>
        <v>47.201245951375014</v>
      </c>
      <c r="I32" s="20">
        <f t="shared" ref="I32:K49" si="2">I8/I$7*100</f>
        <v>85.850532335176666</v>
      </c>
      <c r="J32" s="20">
        <f t="shared" si="2"/>
        <v>59.170510688100542</v>
      </c>
      <c r="K32" s="20">
        <f t="shared" si="2"/>
        <v>44.185774131052533</v>
      </c>
      <c r="M32" s="20">
        <f t="shared" ref="M32:O49" si="3">M8/M$7*100</f>
        <v>59.852426781312474</v>
      </c>
      <c r="N32" s="20">
        <f t="shared" si="3"/>
        <v>57.26918711631275</v>
      </c>
      <c r="O32" s="20">
        <f t="shared" si="3"/>
        <v>44.473275641950664</v>
      </c>
      <c r="Q32" s="20">
        <f t="shared" ref="Q32:S49" si="4">Q8/Q$7*100</f>
        <v>79.356177768435415</v>
      </c>
      <c r="R32" s="20">
        <f t="shared" si="4"/>
        <v>53.92357937611645</v>
      </c>
      <c r="S32" s="20">
        <f t="shared" si="4"/>
        <v>45.736796790197289</v>
      </c>
      <c r="U32" s="20">
        <f t="shared" ref="U32:W49" si="5">U8/U$7*100</f>
        <v>69.580778760292318</v>
      </c>
      <c r="V32" s="20">
        <f t="shared" si="5"/>
        <v>48.828929596343578</v>
      </c>
      <c r="W32" s="20">
        <f t="shared" si="5"/>
        <v>48.619582076872433</v>
      </c>
      <c r="Y32" s="20">
        <f t="shared" ref="Y32:AA49" si="6">Y8/Y$7*100</f>
        <v>79.121631978391989</v>
      </c>
      <c r="Z32" s="20">
        <f t="shared" si="6"/>
        <v>58.643796893711439</v>
      </c>
      <c r="AA32" s="20">
        <f t="shared" si="6"/>
        <v>43.058559981023151</v>
      </c>
      <c r="AC32" s="20">
        <f t="shared" ref="AC32:AE49" si="7">AC8/AC$7*100</f>
        <v>46.812901258926608</v>
      </c>
      <c r="AD32" s="20">
        <f t="shared" si="7"/>
        <v>60.339039279187332</v>
      </c>
      <c r="AE32" s="20">
        <f t="shared" si="7"/>
        <v>43.235820234287488</v>
      </c>
      <c r="AG32" s="20">
        <f t="shared" ref="AG32:AI49" si="8">AG8/AG$7*100</f>
        <v>63.038189945563815</v>
      </c>
      <c r="AH32" s="20">
        <f t="shared" si="8"/>
        <v>58.363023855327569</v>
      </c>
      <c r="AI32" s="20">
        <f t="shared" si="8"/>
        <v>40.424587197304596</v>
      </c>
    </row>
    <row r="33" spans="2:35" ht="12.75" customHeight="1" x14ac:dyDescent="0.25">
      <c r="B33" s="71"/>
      <c r="C33" s="4" t="s">
        <v>4</v>
      </c>
      <c r="D33" s="19">
        <v>50.621327065204966</v>
      </c>
      <c r="E33" s="20"/>
      <c r="F33" s="20">
        <f t="shared" si="1"/>
        <v>44.544612635837666</v>
      </c>
      <c r="G33" s="20">
        <f t="shared" si="1"/>
        <v>52.798754048624986</v>
      </c>
      <c r="I33" s="20"/>
      <c r="J33" s="20">
        <f t="shared" si="2"/>
        <v>40.829489311899451</v>
      </c>
      <c r="K33" s="20">
        <f t="shared" si="2"/>
        <v>55.814225868947467</v>
      </c>
      <c r="M33" s="20">
        <f t="shared" si="3"/>
        <v>40.147573218687526</v>
      </c>
      <c r="N33" s="20">
        <f t="shared" si="3"/>
        <v>42.73081288368725</v>
      </c>
      <c r="O33" s="20">
        <f t="shared" si="3"/>
        <v>55.526724358049343</v>
      </c>
      <c r="Q33" s="20"/>
      <c r="R33" s="20">
        <f t="shared" si="4"/>
        <v>46.076420623883543</v>
      </c>
      <c r="S33" s="20">
        <f t="shared" si="4"/>
        <v>54.263203209802725</v>
      </c>
      <c r="U33" s="20">
        <f t="shared" si="5"/>
        <v>30.419221239707678</v>
      </c>
      <c r="V33" s="20">
        <f t="shared" si="5"/>
        <v>51.171070403656429</v>
      </c>
      <c r="W33" s="20">
        <f t="shared" si="5"/>
        <v>51.380417923127567</v>
      </c>
      <c r="Y33" s="20"/>
      <c r="Z33" s="20">
        <f t="shared" si="6"/>
        <v>41.356203106288554</v>
      </c>
      <c r="AA33" s="20">
        <f t="shared" si="6"/>
        <v>56.941440018976841</v>
      </c>
      <c r="AC33" s="20">
        <f t="shared" si="7"/>
        <v>53.187098741073378</v>
      </c>
      <c r="AD33" s="20">
        <f t="shared" si="7"/>
        <v>39.660960720812653</v>
      </c>
      <c r="AE33" s="20">
        <f t="shared" si="7"/>
        <v>56.764179765712505</v>
      </c>
      <c r="AG33" s="20">
        <f t="shared" si="8"/>
        <v>36.961810054436178</v>
      </c>
      <c r="AH33" s="20">
        <f t="shared" si="8"/>
        <v>41.636976144672438</v>
      </c>
      <c r="AI33" s="20">
        <f t="shared" si="8"/>
        <v>59.575412802695396</v>
      </c>
    </row>
    <row r="34" spans="2:35" ht="12.75" customHeight="1" x14ac:dyDescent="0.25">
      <c r="B34" s="69" t="s">
        <v>23</v>
      </c>
      <c r="C34" s="4" t="s">
        <v>5</v>
      </c>
      <c r="D34" s="19">
        <v>17.030893427655723</v>
      </c>
      <c r="E34" s="20"/>
      <c r="F34" s="20">
        <f t="shared" si="1"/>
        <v>25.777860750351028</v>
      </c>
      <c r="G34" s="20">
        <f t="shared" si="1"/>
        <v>14.194719721209106</v>
      </c>
      <c r="I34" s="20"/>
      <c r="J34" s="20">
        <f t="shared" si="2"/>
        <v>20.315748086156219</v>
      </c>
      <c r="K34" s="20">
        <f t="shared" si="2"/>
        <v>15.71728484825832</v>
      </c>
      <c r="M34" s="20"/>
      <c r="N34" s="20">
        <f t="shared" si="3"/>
        <v>21.213798640664802</v>
      </c>
      <c r="O34" s="20">
        <f t="shared" si="3"/>
        <v>14.472486804787607</v>
      </c>
      <c r="Q34" s="20"/>
      <c r="R34" s="20">
        <f t="shared" si="4"/>
        <v>18.819767906037438</v>
      </c>
      <c r="S34" s="20">
        <f t="shared" si="4"/>
        <v>15.529964362407533</v>
      </c>
      <c r="U34" s="20"/>
      <c r="V34" s="20">
        <f t="shared" si="5"/>
        <v>17.84484130046129</v>
      </c>
      <c r="W34" s="20"/>
      <c r="Y34" s="20"/>
      <c r="Z34" s="20">
        <f t="shared" si="6"/>
        <v>20.212016367942208</v>
      </c>
      <c r="AA34" s="20">
        <f t="shared" si="6"/>
        <v>15.105712239279232</v>
      </c>
      <c r="AC34" s="20">
        <f t="shared" si="7"/>
        <v>23.586674701456221</v>
      </c>
      <c r="AD34" s="20">
        <f t="shared" si="7"/>
        <v>22.766749513625484</v>
      </c>
      <c r="AE34" s="20">
        <f t="shared" si="7"/>
        <v>12.857710194143241</v>
      </c>
      <c r="AG34" s="20"/>
      <c r="AH34" s="20">
        <f t="shared" si="8"/>
        <v>18.276000888512304</v>
      </c>
      <c r="AI34" s="20">
        <f t="shared" si="8"/>
        <v>16.437216884910821</v>
      </c>
    </row>
    <row r="35" spans="2:35" ht="12.75" customHeight="1" x14ac:dyDescent="0.25">
      <c r="B35" s="70"/>
      <c r="C35" s="4" t="s">
        <v>6</v>
      </c>
      <c r="D35" s="19">
        <v>27.231500714662353</v>
      </c>
      <c r="E35" s="20"/>
      <c r="F35" s="20">
        <f t="shared" si="1"/>
        <v>27.454275041008415</v>
      </c>
      <c r="G35" s="20">
        <f t="shared" si="1"/>
        <v>26.930512772794685</v>
      </c>
      <c r="I35" s="20"/>
      <c r="J35" s="20">
        <f t="shared" si="2"/>
        <v>25.807990369778178</v>
      </c>
      <c r="K35" s="20">
        <f t="shared" si="2"/>
        <v>27.726137413647088</v>
      </c>
      <c r="M35" s="20"/>
      <c r="N35" s="20">
        <f t="shared" si="3"/>
        <v>26.643704252614576</v>
      </c>
      <c r="O35" s="20">
        <f t="shared" si="3"/>
        <v>28.107470197916502</v>
      </c>
      <c r="Q35" s="20"/>
      <c r="R35" s="20">
        <f t="shared" si="4"/>
        <v>27.251781143216895</v>
      </c>
      <c r="S35" s="20">
        <f t="shared" si="4"/>
        <v>26.787526967990257</v>
      </c>
      <c r="U35" s="20">
        <f t="shared" si="5"/>
        <v>31.846286671918904</v>
      </c>
      <c r="V35" s="20">
        <f t="shared" si="5"/>
        <v>27.060972612774453</v>
      </c>
      <c r="W35" s="20">
        <f t="shared" si="5"/>
        <v>27.592075956250095</v>
      </c>
      <c r="Y35" s="20"/>
      <c r="Z35" s="20">
        <f t="shared" si="6"/>
        <v>26.232985248425212</v>
      </c>
      <c r="AA35" s="20">
        <f t="shared" si="6"/>
        <v>27.494509020546015</v>
      </c>
      <c r="AC35" s="20">
        <f t="shared" si="7"/>
        <v>33.882931006448409</v>
      </c>
      <c r="AD35" s="20">
        <f t="shared" si="7"/>
        <v>25.188936666347832</v>
      </c>
      <c r="AE35" s="20">
        <f t="shared" si="7"/>
        <v>27.627168223418465</v>
      </c>
      <c r="AG35" s="20"/>
      <c r="AH35" s="20">
        <f t="shared" si="8"/>
        <v>27.052829598347682</v>
      </c>
      <c r="AI35" s="20">
        <f t="shared" si="8"/>
        <v>27.213647646449406</v>
      </c>
    </row>
    <row r="36" spans="2:35" ht="12.75" customHeight="1" x14ac:dyDescent="0.25">
      <c r="B36" s="70"/>
      <c r="C36" s="4" t="s">
        <v>7</v>
      </c>
      <c r="D36" s="19">
        <v>26.159516261634678</v>
      </c>
      <c r="E36" s="20"/>
      <c r="F36" s="20">
        <f t="shared" si="1"/>
        <v>27.175466755260956</v>
      </c>
      <c r="G36" s="20">
        <f t="shared" si="1"/>
        <v>25.910832282993557</v>
      </c>
      <c r="I36" s="20"/>
      <c r="J36" s="20">
        <f t="shared" si="2"/>
        <v>29.577188583670122</v>
      </c>
      <c r="K36" s="20">
        <f t="shared" si="2"/>
        <v>24.777716661549753</v>
      </c>
      <c r="M36" s="20">
        <f t="shared" si="3"/>
        <v>41.034654202049715</v>
      </c>
      <c r="N36" s="20">
        <f t="shared" si="3"/>
        <v>27.395370952823111</v>
      </c>
      <c r="O36" s="20">
        <f t="shared" si="3"/>
        <v>24.789133235209068</v>
      </c>
      <c r="Q36" s="20"/>
      <c r="R36" s="20">
        <f t="shared" si="4"/>
        <v>30.355130888789837</v>
      </c>
      <c r="S36" s="20">
        <f t="shared" si="4"/>
        <v>24.204554322645215</v>
      </c>
      <c r="U36" s="20"/>
      <c r="V36" s="20">
        <f t="shared" si="5"/>
        <v>27.246164527656436</v>
      </c>
      <c r="W36" s="20">
        <f t="shared" si="5"/>
        <v>17.248498448082945</v>
      </c>
      <c r="Y36" s="20">
        <f t="shared" si="6"/>
        <v>25.703828405787444</v>
      </c>
      <c r="Z36" s="20">
        <f t="shared" si="6"/>
        <v>27.512891403445551</v>
      </c>
      <c r="AA36" s="20">
        <f t="shared" si="6"/>
        <v>25.394945287704868</v>
      </c>
      <c r="AC36" s="20">
        <f t="shared" si="7"/>
        <v>15.715818262221436</v>
      </c>
      <c r="AD36" s="20">
        <f t="shared" si="7"/>
        <v>26.709188957794478</v>
      </c>
      <c r="AE36" s="20">
        <f t="shared" si="7"/>
        <v>27.103144350679731</v>
      </c>
      <c r="AG36" s="20"/>
      <c r="AH36" s="20">
        <f t="shared" si="8"/>
        <v>26.801281819310162</v>
      </c>
      <c r="AI36" s="20">
        <f t="shared" si="8"/>
        <v>25.583990656883888</v>
      </c>
    </row>
    <row r="37" spans="2:35" ht="12.75" customHeight="1" x14ac:dyDescent="0.25">
      <c r="B37" s="71"/>
      <c r="C37" s="4" t="s">
        <v>8</v>
      </c>
      <c r="D37" s="19">
        <v>29.578089596047224</v>
      </c>
      <c r="E37" s="20"/>
      <c r="F37" s="20">
        <f t="shared" si="1"/>
        <v>19.592397453379608</v>
      </c>
      <c r="G37" s="20">
        <f t="shared" si="1"/>
        <v>32.963935223002615</v>
      </c>
      <c r="I37" s="20"/>
      <c r="J37" s="20">
        <f t="shared" si="2"/>
        <v>24.299072960395467</v>
      </c>
      <c r="K37" s="20">
        <f t="shared" si="2"/>
        <v>31.778861076544835</v>
      </c>
      <c r="M37" s="20"/>
      <c r="N37" s="20">
        <f t="shared" si="3"/>
        <v>24.747126153897543</v>
      </c>
      <c r="O37" s="20">
        <f t="shared" si="3"/>
        <v>32.630909762086887</v>
      </c>
      <c r="Q37" s="20"/>
      <c r="R37" s="20">
        <f t="shared" si="4"/>
        <v>23.573320061955798</v>
      </c>
      <c r="S37" s="20">
        <f t="shared" si="4"/>
        <v>33.47795434695702</v>
      </c>
      <c r="U37" s="20">
        <f t="shared" si="5"/>
        <v>39.409242421164322</v>
      </c>
      <c r="V37" s="20">
        <f t="shared" si="5"/>
        <v>27.848021559107806</v>
      </c>
      <c r="W37" s="20">
        <f t="shared" si="5"/>
        <v>46.582775542508045</v>
      </c>
      <c r="Y37" s="20"/>
      <c r="Z37" s="20">
        <f t="shared" si="6"/>
        <v>26.04210698018705</v>
      </c>
      <c r="AA37" s="20">
        <f t="shared" si="6"/>
        <v>32.004833452469946</v>
      </c>
      <c r="AC37" s="20">
        <f t="shared" si="7"/>
        <v>26.814576029873908</v>
      </c>
      <c r="AD37" s="20">
        <f t="shared" si="7"/>
        <v>25.335124862232185</v>
      </c>
      <c r="AE37" s="20">
        <f t="shared" si="7"/>
        <v>32.411977231758627</v>
      </c>
      <c r="AG37" s="20">
        <f t="shared" si="8"/>
        <v>40.718375184656331</v>
      </c>
      <c r="AH37" s="20">
        <f t="shared" si="8"/>
        <v>27.869887693829888</v>
      </c>
      <c r="AI37" s="20">
        <f t="shared" si="8"/>
        <v>30.765144811755928</v>
      </c>
    </row>
    <row r="38" spans="2:35" ht="12.75" customHeight="1" x14ac:dyDescent="0.25">
      <c r="B38" s="69" t="s">
        <v>24</v>
      </c>
      <c r="C38" s="4" t="s">
        <v>9</v>
      </c>
      <c r="D38" s="19">
        <v>16.109560722162701</v>
      </c>
      <c r="E38" s="20"/>
      <c r="F38" s="20">
        <f t="shared" si="1"/>
        <v>17.318329896926571</v>
      </c>
      <c r="G38" s="20">
        <f t="shared" si="1"/>
        <v>15.616582004858856</v>
      </c>
      <c r="I38" s="20"/>
      <c r="J38" s="20">
        <f t="shared" si="2"/>
        <v>19.51089699206582</v>
      </c>
      <c r="K38" s="20">
        <f t="shared" si="2"/>
        <v>14.6080960418454</v>
      </c>
      <c r="M38" s="20"/>
      <c r="N38" s="20">
        <f t="shared" si="3"/>
        <v>15.641841691597142</v>
      </c>
      <c r="O38" s="20">
        <f t="shared" si="3"/>
        <v>16.144146281620024</v>
      </c>
      <c r="Q38" s="20"/>
      <c r="R38" s="20">
        <f t="shared" si="4"/>
        <v>15.49725148489701</v>
      </c>
      <c r="S38" s="20">
        <f t="shared" si="4"/>
        <v>16.13106937932108</v>
      </c>
      <c r="U38" s="20">
        <f t="shared" si="5"/>
        <v>33.391390592057192</v>
      </c>
      <c r="V38" s="20">
        <f t="shared" si="5"/>
        <v>14.075494322132659</v>
      </c>
      <c r="W38" s="20">
        <f t="shared" si="5"/>
        <v>34.037067109080112</v>
      </c>
      <c r="Y38" s="20"/>
      <c r="Z38" s="20">
        <f t="shared" si="6"/>
        <v>16.147172873303383</v>
      </c>
      <c r="AA38" s="20">
        <f t="shared" si="6"/>
        <v>16.261341915042333</v>
      </c>
      <c r="AC38" s="20">
        <f t="shared" si="7"/>
        <v>16.262481071661036</v>
      </c>
      <c r="AD38" s="20">
        <f t="shared" si="7"/>
        <v>18.281518061936772</v>
      </c>
      <c r="AE38" s="20">
        <f t="shared" si="7"/>
        <v>14.812009569525767</v>
      </c>
      <c r="AG38" s="20"/>
      <c r="AH38" s="20">
        <f t="shared" si="8"/>
        <v>16.042564122699805</v>
      </c>
      <c r="AI38" s="20">
        <f t="shared" si="8"/>
        <v>15.68486313331943</v>
      </c>
    </row>
    <row r="39" spans="2:35" ht="12.75" customHeight="1" x14ac:dyDescent="0.25">
      <c r="B39" s="70"/>
      <c r="C39" s="4" t="s">
        <v>10</v>
      </c>
      <c r="D39" s="19">
        <v>69.564263141853786</v>
      </c>
      <c r="E39" s="20"/>
      <c r="F39" s="20">
        <f t="shared" si="1"/>
        <v>68.470837511058875</v>
      </c>
      <c r="G39" s="20">
        <f t="shared" si="1"/>
        <v>70.1123601733253</v>
      </c>
      <c r="I39" s="20">
        <f t="shared" si="2"/>
        <v>83.122794425861997</v>
      </c>
      <c r="J39" s="20">
        <f t="shared" si="2"/>
        <v>67.143093480457054</v>
      </c>
      <c r="K39" s="20">
        <f t="shared" si="2"/>
        <v>70.299108895706269</v>
      </c>
      <c r="M39" s="20">
        <f t="shared" si="3"/>
        <v>78.569414435297105</v>
      </c>
      <c r="N39" s="20">
        <f t="shared" si="3"/>
        <v>65.97725587704771</v>
      </c>
      <c r="O39" s="20">
        <f t="shared" si="3"/>
        <v>71.167977491315156</v>
      </c>
      <c r="Q39" s="20">
        <f t="shared" si="4"/>
        <v>67.046605951053877</v>
      </c>
      <c r="R39" s="20">
        <f t="shared" si="4"/>
        <v>68.200730519540713</v>
      </c>
      <c r="S39" s="20">
        <f t="shared" si="4"/>
        <v>70.451644127371395</v>
      </c>
      <c r="U39" s="20">
        <f t="shared" si="5"/>
        <v>66.608609407942836</v>
      </c>
      <c r="V39" s="20">
        <f t="shared" si="5"/>
        <v>70.762702577966891</v>
      </c>
      <c r="W39" s="20">
        <f t="shared" si="5"/>
        <v>56.394051897363362</v>
      </c>
      <c r="Y39" s="20">
        <f t="shared" si="6"/>
        <v>89.139465408378754</v>
      </c>
      <c r="Z39" s="20">
        <f t="shared" si="6"/>
        <v>72.22664957125393</v>
      </c>
      <c r="AA39" s="20">
        <f t="shared" si="6"/>
        <v>67.383721705630037</v>
      </c>
      <c r="AC39" s="20">
        <f t="shared" si="7"/>
        <v>74.771031965732533</v>
      </c>
      <c r="AD39" s="20">
        <f t="shared" si="7"/>
        <v>72.248766014589748</v>
      </c>
      <c r="AE39" s="20">
        <f t="shared" si="7"/>
        <v>67.351620856286118</v>
      </c>
      <c r="AG39" s="20">
        <f t="shared" si="8"/>
        <v>63.97848177403651</v>
      </c>
      <c r="AH39" s="20">
        <f t="shared" si="8"/>
        <v>67.720659960452195</v>
      </c>
      <c r="AI39" s="20">
        <f t="shared" si="8"/>
        <v>71.506060590876345</v>
      </c>
    </row>
    <row r="40" spans="2:35" ht="12.75" customHeight="1" x14ac:dyDescent="0.25">
      <c r="B40" s="70"/>
      <c r="C40" s="4" t="s">
        <v>11</v>
      </c>
      <c r="D40" s="19">
        <v>14.326176135983527</v>
      </c>
      <c r="E40" s="20"/>
      <c r="F40" s="20">
        <f t="shared" si="1"/>
        <v>14.210832592014604</v>
      </c>
      <c r="G40" s="20">
        <f t="shared" si="1"/>
        <v>14.271057821815855</v>
      </c>
      <c r="I40" s="20"/>
      <c r="J40" s="20">
        <f t="shared" si="2"/>
        <v>13.346009527477159</v>
      </c>
      <c r="K40" s="20">
        <f t="shared" si="2"/>
        <v>15.092795062448438</v>
      </c>
      <c r="M40" s="20"/>
      <c r="N40" s="20">
        <f t="shared" si="3"/>
        <v>18.380902431355178</v>
      </c>
      <c r="O40" s="20">
        <f t="shared" si="3"/>
        <v>12.687876227064871</v>
      </c>
      <c r="Q40" s="20"/>
      <c r="R40" s="20">
        <f t="shared" si="4"/>
        <v>16.302017995562316</v>
      </c>
      <c r="S40" s="20">
        <f t="shared" si="4"/>
        <v>13.417286493307582</v>
      </c>
      <c r="U40" s="20">
        <f t="shared" si="5"/>
        <v>0</v>
      </c>
      <c r="V40" s="20">
        <f t="shared" si="5"/>
        <v>15.161803099900375</v>
      </c>
      <c r="W40" s="20"/>
      <c r="Y40" s="20">
        <f t="shared" si="6"/>
        <v>0</v>
      </c>
      <c r="Z40" s="20">
        <f t="shared" si="6"/>
        <v>11.62617755544273</v>
      </c>
      <c r="AA40" s="20">
        <f t="shared" si="6"/>
        <v>16.354936379327654</v>
      </c>
      <c r="AC40" s="20"/>
      <c r="AD40" s="20">
        <f t="shared" si="7"/>
        <v>9.4697159234735153</v>
      </c>
      <c r="AE40" s="20">
        <f t="shared" si="7"/>
        <v>17.836369574188137</v>
      </c>
      <c r="AG40" s="20"/>
      <c r="AH40" s="20">
        <f t="shared" si="8"/>
        <v>16.236775916848096</v>
      </c>
      <c r="AI40" s="20">
        <f t="shared" si="8"/>
        <v>12.809076275804227</v>
      </c>
    </row>
    <row r="41" spans="2:35" ht="12.75" customHeight="1" x14ac:dyDescent="0.25">
      <c r="B41" s="69" t="s">
        <v>41</v>
      </c>
      <c r="C41" s="4" t="s">
        <v>38</v>
      </c>
      <c r="D41" s="19">
        <v>94.301034146676301</v>
      </c>
      <c r="E41" s="20">
        <f t="shared" si="1"/>
        <v>100.00000000000003</v>
      </c>
      <c r="F41" s="20">
        <f t="shared" si="1"/>
        <v>93.10679150519718</v>
      </c>
      <c r="G41" s="20">
        <f t="shared" si="1"/>
        <v>94.645710755314923</v>
      </c>
      <c r="I41" s="20">
        <f t="shared" si="2"/>
        <v>81.277256872229259</v>
      </c>
      <c r="J41" s="20">
        <f t="shared" si="2"/>
        <v>93.191153107229781</v>
      </c>
      <c r="K41" s="20">
        <f t="shared" si="2"/>
        <v>95.10587778767696</v>
      </c>
      <c r="M41" s="20">
        <f t="shared" si="3"/>
        <v>90.613984943552438</v>
      </c>
      <c r="N41" s="20">
        <f t="shared" si="3"/>
        <v>94.544647202905338</v>
      </c>
      <c r="O41" s="20">
        <f t="shared" si="3"/>
        <v>94.332026370818937</v>
      </c>
      <c r="Q41" s="20">
        <f t="shared" si="4"/>
        <v>72.293158087722503</v>
      </c>
      <c r="R41" s="20">
        <f t="shared" si="4"/>
        <v>94.512562886211811</v>
      </c>
      <c r="S41" s="20">
        <f t="shared" si="4"/>
        <v>94.873200499605005</v>
      </c>
      <c r="U41" s="20">
        <f t="shared" si="5"/>
        <v>92.206025619956833</v>
      </c>
      <c r="V41" s="20">
        <f t="shared" si="5"/>
        <v>94.615461898932239</v>
      </c>
      <c r="W41" s="20">
        <f t="shared" si="5"/>
        <v>91.321785649386527</v>
      </c>
      <c r="Y41" s="20">
        <f t="shared" si="6"/>
        <v>79.652448122717942</v>
      </c>
      <c r="Z41" s="20">
        <f t="shared" si="6"/>
        <v>94.083844909166061</v>
      </c>
      <c r="AA41" s="20">
        <f t="shared" si="6"/>
        <v>94.910194709028104</v>
      </c>
      <c r="AC41" s="20">
        <f t="shared" si="7"/>
        <v>88.639203548329164</v>
      </c>
      <c r="AD41" s="20">
        <f t="shared" si="7"/>
        <v>92.976847578272597</v>
      </c>
      <c r="AE41" s="20">
        <f t="shared" si="7"/>
        <v>95.76785102923499</v>
      </c>
      <c r="AG41" s="20">
        <f t="shared" si="8"/>
        <v>83.815722072990084</v>
      </c>
      <c r="AH41" s="20">
        <f t="shared" si="8"/>
        <v>94.779022692068793</v>
      </c>
      <c r="AI41" s="20">
        <f t="shared" si="8"/>
        <v>94.245303267045088</v>
      </c>
    </row>
    <row r="42" spans="2:35" ht="12.75" customHeight="1" x14ac:dyDescent="0.25">
      <c r="B42" s="70"/>
      <c r="C42" s="4" t="s">
        <v>39</v>
      </c>
      <c r="D42" s="19">
        <v>5.698965853323628</v>
      </c>
      <c r="E42" s="20">
        <f t="shared" si="1"/>
        <v>0</v>
      </c>
      <c r="F42" s="20">
        <f t="shared" si="1"/>
        <v>6.8932084948028045</v>
      </c>
      <c r="G42" s="20">
        <f t="shared" si="1"/>
        <v>5.3542892446849875</v>
      </c>
      <c r="I42" s="20"/>
      <c r="J42" s="20">
        <f t="shared" si="2"/>
        <v>6.8088468927701511</v>
      </c>
      <c r="K42" s="20">
        <f t="shared" si="2"/>
        <v>4.8941222123229187</v>
      </c>
      <c r="M42" s="20"/>
      <c r="N42" s="20">
        <f t="shared" si="3"/>
        <v>5.455352797094708</v>
      </c>
      <c r="O42" s="20">
        <f t="shared" si="3"/>
        <v>5.6679736291810583</v>
      </c>
      <c r="Q42" s="20"/>
      <c r="R42" s="20">
        <f t="shared" si="4"/>
        <v>5.4874371137881486</v>
      </c>
      <c r="S42" s="20">
        <f t="shared" si="4"/>
        <v>5.1267995003949878</v>
      </c>
      <c r="U42" s="20"/>
      <c r="V42" s="20">
        <f t="shared" si="5"/>
        <v>5.3845381010675926</v>
      </c>
      <c r="W42" s="20"/>
      <c r="Y42" s="20"/>
      <c r="Z42" s="20">
        <f t="shared" si="6"/>
        <v>5.9161550908339811</v>
      </c>
      <c r="AA42" s="20">
        <f t="shared" si="6"/>
        <v>5.0898052909719009</v>
      </c>
      <c r="AC42" s="20"/>
      <c r="AD42" s="20">
        <f t="shared" si="7"/>
        <v>7.0231524217275219</v>
      </c>
      <c r="AE42" s="20">
        <f t="shared" si="7"/>
        <v>4.2321489707650519</v>
      </c>
      <c r="AG42" s="20"/>
      <c r="AH42" s="20">
        <f t="shared" si="8"/>
        <v>5.220977307931288</v>
      </c>
      <c r="AI42" s="20">
        <f t="shared" si="8"/>
        <v>5.7546967329549821</v>
      </c>
    </row>
    <row r="43" spans="2:35" ht="12.75" customHeight="1" x14ac:dyDescent="0.25">
      <c r="B43" s="69" t="s">
        <v>26</v>
      </c>
      <c r="C43" s="4" t="s">
        <v>12</v>
      </c>
      <c r="D43" s="19">
        <v>10.63673374606714</v>
      </c>
      <c r="E43" s="20"/>
      <c r="F43" s="20">
        <f t="shared" si="1"/>
        <v>9.8631690216857759</v>
      </c>
      <c r="G43" s="20">
        <f t="shared" si="1"/>
        <v>10.912909545436356</v>
      </c>
      <c r="I43" s="20"/>
      <c r="J43" s="20">
        <f t="shared" si="2"/>
        <v>8.266137861530872</v>
      </c>
      <c r="K43" s="20">
        <f t="shared" si="2"/>
        <v>11.69799426857135</v>
      </c>
      <c r="M43" s="20"/>
      <c r="N43" s="20">
        <f t="shared" si="3"/>
        <v>9.5402256478598382</v>
      </c>
      <c r="O43" s="20">
        <f t="shared" si="3"/>
        <v>11.255577329327966</v>
      </c>
      <c r="Q43" s="20"/>
      <c r="R43" s="20">
        <f t="shared" si="4"/>
        <v>11.088455134066091</v>
      </c>
      <c r="S43" s="20">
        <f t="shared" si="4"/>
        <v>10.403760568428977</v>
      </c>
      <c r="U43" s="20">
        <f t="shared" si="5"/>
        <v>14.877800867243682</v>
      </c>
      <c r="V43" s="20">
        <f t="shared" si="5"/>
        <v>10.555694333672196</v>
      </c>
      <c r="W43" s="20">
        <f t="shared" si="5"/>
        <v>10.069090483070276</v>
      </c>
      <c r="Y43" s="20"/>
      <c r="Z43" s="20">
        <f t="shared" si="6"/>
        <v>10.579757928807483</v>
      </c>
      <c r="AA43" s="20">
        <f t="shared" si="6"/>
        <v>10.734765680721466</v>
      </c>
      <c r="AC43" s="20">
        <f t="shared" si="7"/>
        <v>7.5525353871665164</v>
      </c>
      <c r="AD43" s="20">
        <f t="shared" si="7"/>
        <v>10.104484384342053</v>
      </c>
      <c r="AE43" s="20">
        <f t="shared" si="7"/>
        <v>11.324416506507088</v>
      </c>
      <c r="AG43" s="20"/>
      <c r="AH43" s="20">
        <f t="shared" si="8"/>
        <v>10.654227993864431</v>
      </c>
      <c r="AI43" s="20">
        <f t="shared" si="8"/>
        <v>10.760798143878704</v>
      </c>
    </row>
    <row r="44" spans="2:35" ht="12.75" customHeight="1" x14ac:dyDescent="0.25">
      <c r="B44" s="70"/>
      <c r="C44" s="4" t="s">
        <v>13</v>
      </c>
      <c r="D44" s="19">
        <v>32.585557935019544</v>
      </c>
      <c r="E44" s="20"/>
      <c r="F44" s="20">
        <f t="shared" si="1"/>
        <v>38.716689279120246</v>
      </c>
      <c r="G44" s="20">
        <f t="shared" si="1"/>
        <v>30.267999379581084</v>
      </c>
      <c r="I44" s="20">
        <f t="shared" si="2"/>
        <v>61.675174229000127</v>
      </c>
      <c r="J44" s="20">
        <f t="shared" si="2"/>
        <v>40.271067076039913</v>
      </c>
      <c r="K44" s="20">
        <f t="shared" si="2"/>
        <v>28.498438755501592</v>
      </c>
      <c r="M44" s="20"/>
      <c r="N44" s="20">
        <f t="shared" si="3"/>
        <v>34.744172849106278</v>
      </c>
      <c r="O44" s="20">
        <f t="shared" si="3"/>
        <v>31.256576312718774</v>
      </c>
      <c r="Q44" s="20"/>
      <c r="R44" s="20">
        <f t="shared" si="4"/>
        <v>38.18161639621556</v>
      </c>
      <c r="S44" s="20">
        <f t="shared" si="4"/>
        <v>29.220101049496112</v>
      </c>
      <c r="U44" s="20">
        <f t="shared" si="5"/>
        <v>30.232966423147996</v>
      </c>
      <c r="V44" s="20">
        <f t="shared" si="5"/>
        <v>32.543280165644319</v>
      </c>
      <c r="W44" s="20">
        <f t="shared" si="5"/>
        <v>33.93669835435302</v>
      </c>
      <c r="Y44" s="20">
        <f t="shared" si="6"/>
        <v>37.485402150785511</v>
      </c>
      <c r="Z44" s="20">
        <f t="shared" si="6"/>
        <v>38.496024662426599</v>
      </c>
      <c r="AA44" s="20">
        <f t="shared" si="6"/>
        <v>29.018849888299275</v>
      </c>
      <c r="AC44" s="20">
        <f t="shared" si="7"/>
        <v>26.753751080897704</v>
      </c>
      <c r="AD44" s="20">
        <f t="shared" si="7"/>
        <v>36.079446494190229</v>
      </c>
      <c r="AE44" s="20">
        <f t="shared" si="7"/>
        <v>31.235793920437271</v>
      </c>
      <c r="AG44" s="20"/>
      <c r="AH44" s="20">
        <f t="shared" si="8"/>
        <v>36.858657313761114</v>
      </c>
      <c r="AI44" s="20">
        <f t="shared" si="8"/>
        <v>28.371588830525496</v>
      </c>
    </row>
    <row r="45" spans="2:35" ht="12.75" customHeight="1" x14ac:dyDescent="0.25">
      <c r="B45" s="71"/>
      <c r="C45" s="4" t="s">
        <v>14</v>
      </c>
      <c r="D45" s="19">
        <v>56.777708318913355</v>
      </c>
      <c r="E45" s="20"/>
      <c r="F45" s="20">
        <f t="shared" si="1"/>
        <v>51.420141699194012</v>
      </c>
      <c r="G45" s="20">
        <f t="shared" si="1"/>
        <v>58.819091074982587</v>
      </c>
      <c r="I45" s="20"/>
      <c r="J45" s="20">
        <f t="shared" si="2"/>
        <v>51.462795062429208</v>
      </c>
      <c r="K45" s="20">
        <f t="shared" si="2"/>
        <v>59.803566975927104</v>
      </c>
      <c r="M45" s="20">
        <f t="shared" si="3"/>
        <v>54.272210201434589</v>
      </c>
      <c r="N45" s="20">
        <f t="shared" si="3"/>
        <v>55.715601503033909</v>
      </c>
      <c r="O45" s="20">
        <f t="shared" si="3"/>
        <v>57.487846357953323</v>
      </c>
      <c r="Q45" s="20"/>
      <c r="R45" s="20">
        <f t="shared" si="4"/>
        <v>50.729928469718331</v>
      </c>
      <c r="S45" s="20">
        <f t="shared" si="4"/>
        <v>60.376138382074942</v>
      </c>
      <c r="U45" s="20">
        <f t="shared" si="5"/>
        <v>54.889232709608329</v>
      </c>
      <c r="V45" s="20">
        <f t="shared" si="5"/>
        <v>56.901025500683431</v>
      </c>
      <c r="W45" s="20">
        <f t="shared" si="5"/>
        <v>55.99421116257669</v>
      </c>
      <c r="Y45" s="20">
        <f t="shared" si="6"/>
        <v>53.8513103420213</v>
      </c>
      <c r="Z45" s="20">
        <f t="shared" si="6"/>
        <v>50.924217408765912</v>
      </c>
      <c r="AA45" s="20">
        <f t="shared" si="6"/>
        <v>60.246384430979305</v>
      </c>
      <c r="AC45" s="20">
        <f t="shared" si="7"/>
        <v>65.693713531935785</v>
      </c>
      <c r="AD45" s="20">
        <f t="shared" si="7"/>
        <v>53.816069121467727</v>
      </c>
      <c r="AE45" s="20">
        <f t="shared" si="7"/>
        <v>57.439789573055698</v>
      </c>
      <c r="AG45" s="20">
        <f t="shared" si="8"/>
        <v>55.218387223917006</v>
      </c>
      <c r="AH45" s="20">
        <f t="shared" si="8"/>
        <v>52.48711469237454</v>
      </c>
      <c r="AI45" s="20">
        <f t="shared" si="8"/>
        <v>60.867613025595823</v>
      </c>
    </row>
    <row r="46" spans="2:35" ht="12.75" customHeight="1" x14ac:dyDescent="0.25">
      <c r="B46" s="69" t="s">
        <v>25</v>
      </c>
      <c r="C46" s="4" t="s">
        <v>15</v>
      </c>
      <c r="D46" s="19">
        <v>10.052373556441037</v>
      </c>
      <c r="E46" s="20">
        <f t="shared" si="1"/>
        <v>0</v>
      </c>
      <c r="F46" s="20">
        <f t="shared" si="1"/>
        <v>8.5133991105338236</v>
      </c>
      <c r="G46" s="20">
        <f t="shared" si="1"/>
        <v>10.656271972162177</v>
      </c>
      <c r="I46" s="20"/>
      <c r="J46" s="20">
        <f t="shared" si="2"/>
        <v>9.0023308870247725</v>
      </c>
      <c r="K46" s="20">
        <f t="shared" si="2"/>
        <v>10.466721577088151</v>
      </c>
      <c r="M46" s="20"/>
      <c r="N46" s="20">
        <f t="shared" si="3"/>
        <v>9.0220258211021118</v>
      </c>
      <c r="O46" s="20">
        <f t="shared" si="3"/>
        <v>11.042063066674599</v>
      </c>
      <c r="Q46" s="20"/>
      <c r="R46" s="20">
        <f t="shared" si="4"/>
        <v>9.5183451481346566</v>
      </c>
      <c r="S46" s="20">
        <f t="shared" si="4"/>
        <v>10.589917557741137</v>
      </c>
      <c r="U46" s="20"/>
      <c r="V46" s="20">
        <f t="shared" si="5"/>
        <v>10.026545257475258</v>
      </c>
      <c r="W46" s="20">
        <f t="shared" si="5"/>
        <v>11.00979372075191</v>
      </c>
      <c r="Y46" s="20"/>
      <c r="Z46" s="20">
        <f t="shared" si="6"/>
        <v>10.246525441100889</v>
      </c>
      <c r="AA46" s="20">
        <f t="shared" si="6"/>
        <v>10.104636245531394</v>
      </c>
      <c r="AC46" s="20">
        <f t="shared" si="7"/>
        <v>5.6553567469403241</v>
      </c>
      <c r="AD46" s="20">
        <f t="shared" si="7"/>
        <v>7.9432548135590615</v>
      </c>
      <c r="AE46" s="20">
        <f t="shared" si="7"/>
        <v>11.827929875426728</v>
      </c>
      <c r="AG46" s="20"/>
      <c r="AH46" s="20">
        <f t="shared" si="8"/>
        <v>10.26366560966941</v>
      </c>
      <c r="AI46" s="20">
        <f t="shared" si="8"/>
        <v>9.9809122536739672</v>
      </c>
    </row>
    <row r="47" spans="2:35" ht="12.75" customHeight="1" x14ac:dyDescent="0.25">
      <c r="B47" s="70"/>
      <c r="C47" s="4" t="s">
        <v>16</v>
      </c>
      <c r="D47" s="19">
        <v>56.135768782942733</v>
      </c>
      <c r="E47" s="20"/>
      <c r="F47" s="20">
        <f t="shared" si="1"/>
        <v>51.841239289592153</v>
      </c>
      <c r="G47" s="20">
        <f t="shared" si="1"/>
        <v>57.559087430756108</v>
      </c>
      <c r="I47" s="20"/>
      <c r="J47" s="20">
        <f t="shared" si="2"/>
        <v>52.748862910159232</v>
      </c>
      <c r="K47" s="20">
        <f t="shared" si="2"/>
        <v>58.086157981105742</v>
      </c>
      <c r="M47" s="20">
        <f t="shared" si="3"/>
        <v>64.104620441443842</v>
      </c>
      <c r="N47" s="20">
        <f t="shared" si="3"/>
        <v>54.931226629950999</v>
      </c>
      <c r="O47" s="20">
        <f t="shared" si="3"/>
        <v>56.449355325447193</v>
      </c>
      <c r="Q47" s="20">
        <f t="shared" si="4"/>
        <v>58.00693734904916</v>
      </c>
      <c r="R47" s="20">
        <f t="shared" si="4"/>
        <v>52.237469469339693</v>
      </c>
      <c r="S47" s="20">
        <f t="shared" si="4"/>
        <v>58.385356969181188</v>
      </c>
      <c r="U47" s="20">
        <f t="shared" si="5"/>
        <v>58.039789735515001</v>
      </c>
      <c r="V47" s="20">
        <f t="shared" si="5"/>
        <v>55.965045154837199</v>
      </c>
      <c r="W47" s="20">
        <f t="shared" si="5"/>
        <v>57.476816101713013</v>
      </c>
      <c r="Y47" s="20"/>
      <c r="Z47" s="20">
        <f t="shared" si="6"/>
        <v>50.70338656552412</v>
      </c>
      <c r="AA47" s="20">
        <f t="shared" si="6"/>
        <v>59.75966819533911</v>
      </c>
      <c r="AC47" s="20">
        <f t="shared" si="7"/>
        <v>63.176539930152643</v>
      </c>
      <c r="AD47" s="20">
        <f t="shared" si="7"/>
        <v>55.163889003955134</v>
      </c>
      <c r="AE47" s="20">
        <f t="shared" si="7"/>
        <v>55.8536999274613</v>
      </c>
      <c r="AG47" s="20">
        <f t="shared" si="8"/>
        <v>49.558318137642921</v>
      </c>
      <c r="AH47" s="20">
        <f t="shared" si="8"/>
        <v>53.814738011211617</v>
      </c>
      <c r="AI47" s="20">
        <f t="shared" si="8"/>
        <v>58.563357830000292</v>
      </c>
    </row>
    <row r="48" spans="2:35" ht="12.75" customHeight="1" x14ac:dyDescent="0.25">
      <c r="B48" s="70"/>
      <c r="C48" s="4" t="s">
        <v>17</v>
      </c>
      <c r="D48" s="19">
        <v>10.153114066478091</v>
      </c>
      <c r="E48" s="20"/>
      <c r="F48" s="20">
        <f t="shared" si="1"/>
        <v>10.122649203043578</v>
      </c>
      <c r="G48" s="20">
        <f t="shared" si="1"/>
        <v>10.181600966899092</v>
      </c>
      <c r="I48" s="20"/>
      <c r="J48" s="20">
        <f t="shared" si="2"/>
        <v>8.7530476574920684</v>
      </c>
      <c r="K48" s="20">
        <f t="shared" si="2"/>
        <v>10.875343915253945</v>
      </c>
      <c r="M48" s="20"/>
      <c r="N48" s="20">
        <f t="shared" si="3"/>
        <v>9.6392942484300441</v>
      </c>
      <c r="O48" s="20">
        <f t="shared" si="3"/>
        <v>10.553112672391324</v>
      </c>
      <c r="Q48" s="20"/>
      <c r="R48" s="20">
        <f t="shared" si="4"/>
        <v>9.871741217835547</v>
      </c>
      <c r="S48" s="20">
        <f t="shared" si="4"/>
        <v>10.447733899685899</v>
      </c>
      <c r="U48" s="20"/>
      <c r="V48" s="20">
        <f t="shared" si="5"/>
        <v>10.431620721280925</v>
      </c>
      <c r="W48" s="20">
        <f t="shared" si="5"/>
        <v>6.8011915956454034</v>
      </c>
      <c r="Y48" s="20"/>
      <c r="Z48" s="20">
        <f t="shared" si="6"/>
        <v>10.674039705725354</v>
      </c>
      <c r="AA48" s="20">
        <f t="shared" si="6"/>
        <v>9.8838605234369954</v>
      </c>
      <c r="AC48" s="20">
        <f t="shared" si="7"/>
        <v>6.7339118098577151</v>
      </c>
      <c r="AD48" s="20">
        <f t="shared" si="7"/>
        <v>10.755173178747741</v>
      </c>
      <c r="AE48" s="20">
        <f t="shared" si="7"/>
        <v>10.213491376634957</v>
      </c>
      <c r="AG48" s="20"/>
      <c r="AH48" s="20">
        <f t="shared" si="8"/>
        <v>10.20957915272162</v>
      </c>
      <c r="AI48" s="20">
        <f t="shared" si="8"/>
        <v>10.13019903381957</v>
      </c>
    </row>
    <row r="49" spans="2:35" ht="12.75" customHeight="1" x14ac:dyDescent="0.25">
      <c r="B49" s="71"/>
      <c r="C49" s="4" t="s">
        <v>18</v>
      </c>
      <c r="D49" s="19">
        <v>23.658743594138141</v>
      </c>
      <c r="E49" s="20"/>
      <c r="F49" s="20">
        <f t="shared" si="1"/>
        <v>29.522712396830471</v>
      </c>
      <c r="G49" s="20">
        <f t="shared" si="1"/>
        <v>21.603039630182604</v>
      </c>
      <c r="I49" s="20">
        <f t="shared" si="2"/>
        <v>45.047545158029948</v>
      </c>
      <c r="J49" s="20">
        <f t="shared" si="2"/>
        <v>29.495758545323941</v>
      </c>
      <c r="K49" s="20">
        <f t="shared" si="2"/>
        <v>20.571776526552185</v>
      </c>
      <c r="M49" s="20">
        <f t="shared" si="3"/>
        <v>27.185319533019531</v>
      </c>
      <c r="N49" s="20">
        <f t="shared" si="3"/>
        <v>26.407453300516863</v>
      </c>
      <c r="O49" s="20">
        <f t="shared" si="3"/>
        <v>21.955468935486902</v>
      </c>
      <c r="Q49" s="20"/>
      <c r="R49" s="20">
        <f t="shared" si="4"/>
        <v>28.37244416469008</v>
      </c>
      <c r="S49" s="20">
        <f t="shared" si="4"/>
        <v>20.576991573391822</v>
      </c>
      <c r="U49" s="20">
        <f t="shared" si="5"/>
        <v>23.437362076921445</v>
      </c>
      <c r="V49" s="20">
        <f t="shared" si="5"/>
        <v>23.576788866406591</v>
      </c>
      <c r="W49" s="20">
        <f t="shared" si="5"/>
        <v>24.712198581889666</v>
      </c>
      <c r="Y49" s="20">
        <f t="shared" si="6"/>
        <v>44.523315805029185</v>
      </c>
      <c r="Z49" s="20">
        <f t="shared" si="6"/>
        <v>28.37604828764966</v>
      </c>
      <c r="AA49" s="20">
        <f t="shared" si="6"/>
        <v>20.251835035692526</v>
      </c>
      <c r="AC49" s="20">
        <f t="shared" si="7"/>
        <v>24.434191513049306</v>
      </c>
      <c r="AD49" s="20">
        <f t="shared" si="7"/>
        <v>26.137683003738065</v>
      </c>
      <c r="AE49" s="20">
        <f t="shared" si="7"/>
        <v>22.104878820477037</v>
      </c>
      <c r="AG49" s="20"/>
      <c r="AH49" s="20">
        <f t="shared" si="8"/>
        <v>25.712017226397382</v>
      </c>
      <c r="AI49" s="20">
        <f t="shared" si="8"/>
        <v>21.325530882506165</v>
      </c>
    </row>
    <row r="50" spans="2:35" x14ac:dyDescent="0.25">
      <c r="R50" s="5"/>
      <c r="S50" s="5"/>
      <c r="U50" s="5"/>
      <c r="V50" s="5"/>
      <c r="W50" s="5"/>
      <c r="Y50" s="5"/>
      <c r="Z50" s="5"/>
      <c r="AA50" s="5"/>
      <c r="AC50" s="5"/>
      <c r="AD50" s="5"/>
      <c r="AE50" s="5"/>
      <c r="AG50" s="5"/>
      <c r="AH50" s="5"/>
      <c r="AI50" s="5"/>
    </row>
    <row r="51" spans="2:35" x14ac:dyDescent="0.25">
      <c r="R51" s="5"/>
      <c r="S51" s="5"/>
      <c r="U51" s="5"/>
      <c r="V51" s="5"/>
      <c r="W51" s="5"/>
      <c r="Y51" s="5"/>
      <c r="Z51" s="5"/>
      <c r="AA51" s="5"/>
      <c r="AC51" s="5"/>
      <c r="AD51" s="5"/>
      <c r="AE51" s="5"/>
      <c r="AG51" s="5"/>
      <c r="AH51" s="5"/>
      <c r="AI51" s="5"/>
    </row>
    <row r="52" spans="2:35" x14ac:dyDescent="0.25">
      <c r="R52" s="5"/>
      <c r="S52" s="5"/>
      <c r="U52" s="5"/>
      <c r="V52" s="5"/>
      <c r="W52" s="5"/>
      <c r="Y52" s="5"/>
      <c r="Z52" s="5"/>
      <c r="AA52" s="5"/>
      <c r="AC52" s="5"/>
      <c r="AD52" s="5"/>
      <c r="AE52" s="5"/>
      <c r="AG52" s="5"/>
      <c r="AH52" s="5"/>
      <c r="AI52" s="5"/>
    </row>
    <row r="53" spans="2:35" ht="12.75" customHeight="1" x14ac:dyDescent="0.25">
      <c r="B53" s="64" t="s">
        <v>30</v>
      </c>
      <c r="C53" s="65"/>
      <c r="D53" s="68" t="s">
        <v>78</v>
      </c>
      <c r="E53" s="68"/>
      <c r="F53" s="68"/>
      <c r="G53" s="68"/>
      <c r="I53" s="78" t="s">
        <v>79</v>
      </c>
      <c r="J53" s="79"/>
      <c r="K53" s="80"/>
      <c r="M53" s="78" t="s">
        <v>80</v>
      </c>
      <c r="N53" s="79"/>
      <c r="O53" s="80"/>
      <c r="P53" s="1"/>
      <c r="Q53" s="78" t="s">
        <v>82</v>
      </c>
      <c r="R53" s="79"/>
      <c r="S53" s="80"/>
      <c r="U53" s="78" t="s">
        <v>83</v>
      </c>
      <c r="V53" s="79"/>
      <c r="W53" s="80"/>
      <c r="Y53" s="78" t="s">
        <v>84</v>
      </c>
      <c r="Z53" s="79"/>
      <c r="AA53" s="80"/>
      <c r="AC53" s="78" t="s">
        <v>85</v>
      </c>
      <c r="AD53" s="79"/>
      <c r="AE53" s="80"/>
      <c r="AG53" s="78" t="s">
        <v>86</v>
      </c>
      <c r="AH53" s="79"/>
      <c r="AI53" s="80"/>
    </row>
    <row r="54" spans="2:35" ht="44.1" customHeight="1" x14ac:dyDescent="0.25">
      <c r="B54" s="66"/>
      <c r="C54" s="67"/>
      <c r="D54" s="23" t="s">
        <v>19</v>
      </c>
      <c r="E54" s="36" t="s">
        <v>53</v>
      </c>
      <c r="F54" s="36" t="s">
        <v>54</v>
      </c>
      <c r="G54" s="36" t="s">
        <v>55</v>
      </c>
      <c r="I54" s="36" t="s">
        <v>53</v>
      </c>
      <c r="J54" s="36" t="s">
        <v>54</v>
      </c>
      <c r="K54" s="36" t="s">
        <v>55</v>
      </c>
      <c r="M54" s="36" t="s">
        <v>53</v>
      </c>
      <c r="N54" s="36" t="s">
        <v>54</v>
      </c>
      <c r="O54" s="36" t="s">
        <v>55</v>
      </c>
      <c r="Q54" s="36" t="s">
        <v>53</v>
      </c>
      <c r="R54" s="36" t="s">
        <v>54</v>
      </c>
      <c r="S54" s="36" t="s">
        <v>55</v>
      </c>
      <c r="U54" s="36" t="s">
        <v>53</v>
      </c>
      <c r="V54" s="36" t="s">
        <v>54</v>
      </c>
      <c r="W54" s="36" t="s">
        <v>55</v>
      </c>
      <c r="Y54" s="36" t="s">
        <v>53</v>
      </c>
      <c r="Z54" s="36" t="s">
        <v>54</v>
      </c>
      <c r="AA54" s="36" t="s">
        <v>55</v>
      </c>
      <c r="AC54" s="36" t="s">
        <v>53</v>
      </c>
      <c r="AD54" s="36" t="s">
        <v>54</v>
      </c>
      <c r="AE54" s="36" t="s">
        <v>55</v>
      </c>
      <c r="AG54" s="36" t="s">
        <v>53</v>
      </c>
      <c r="AH54" s="36" t="s">
        <v>54</v>
      </c>
      <c r="AI54" s="36" t="s">
        <v>55</v>
      </c>
    </row>
    <row r="55" spans="2:35" ht="12.75" customHeight="1" x14ac:dyDescent="0.25">
      <c r="B55" s="69" t="s">
        <v>22</v>
      </c>
      <c r="C55" s="15" t="s">
        <v>19</v>
      </c>
      <c r="D55" s="19">
        <v>100</v>
      </c>
      <c r="E55" s="19">
        <f t="shared" ref="E55:G73" si="9">E7/$D7*100</f>
        <v>0.68437117523592794</v>
      </c>
      <c r="F55" s="19">
        <f t="shared" si="9"/>
        <v>24.778416465895052</v>
      </c>
      <c r="G55" s="19">
        <f t="shared" si="9"/>
        <v>74.537212358869027</v>
      </c>
      <c r="I55" s="19">
        <f>I7/$D7*100</f>
        <v>1.6614643548108388</v>
      </c>
      <c r="J55" s="19">
        <f t="shared" ref="I55:K73" si="10">J7/$D7*100</f>
        <v>30.034920404029197</v>
      </c>
      <c r="K55" s="19">
        <f t="shared" si="10"/>
        <v>68.30361524115996</v>
      </c>
      <c r="M55" s="19">
        <f>M7/$D7*100</f>
        <v>2.8312416421849775</v>
      </c>
      <c r="N55" s="19">
        <f t="shared" ref="M55:O73" si="11">N7/$D7*100</f>
        <v>34.932848437785943</v>
      </c>
      <c r="O55" s="19">
        <f t="shared" si="11"/>
        <v>62.235909920029023</v>
      </c>
      <c r="Q55" s="19">
        <f t="shared" ref="Q55:S73" si="12">Q7/$D7*100</f>
        <v>1.9514479311574264</v>
      </c>
      <c r="R55" s="19">
        <f t="shared" si="12"/>
        <v>36.471121575469482</v>
      </c>
      <c r="S55" s="19">
        <f t="shared" si="12"/>
        <v>61.577430493373065</v>
      </c>
      <c r="U55" s="19">
        <f t="shared" ref="U55:W73" si="13">U7/$D7*100</f>
        <v>2.7253225018307443</v>
      </c>
      <c r="V55" s="19">
        <f t="shared" si="13"/>
        <v>89.72193629562571</v>
      </c>
      <c r="W55" s="19">
        <f t="shared" si="13"/>
        <v>7.5527412025435492</v>
      </c>
      <c r="Y55" s="19">
        <f t="shared" ref="Y55:AA73" si="14">Y7/$D7*100</f>
        <v>2.0535541771946488</v>
      </c>
      <c r="Z55" s="19">
        <f t="shared" si="14"/>
        <v>35.80015025503247</v>
      </c>
      <c r="AA55" s="19">
        <f t="shared" si="14"/>
        <v>62.146295567772839</v>
      </c>
      <c r="AC55" s="19">
        <f t="shared" ref="AC55:AE73" si="15">AC7/$D7*100</f>
        <v>7.0954314564693348</v>
      </c>
      <c r="AD55" s="19">
        <f t="shared" si="15"/>
        <v>34.432368274076495</v>
      </c>
      <c r="AE55" s="19">
        <f t="shared" si="15"/>
        <v>58.47220026945412</v>
      </c>
      <c r="AG55" s="19">
        <f t="shared" ref="AG55:AI73" si="16">AG7/$D7*100</f>
        <v>1.8975950578555123</v>
      </c>
      <c r="AH55" s="19">
        <f t="shared" si="16"/>
        <v>47.523489877383334</v>
      </c>
      <c r="AI55" s="19">
        <f t="shared" si="16"/>
        <v>50.578915064761091</v>
      </c>
    </row>
    <row r="56" spans="2:35" ht="12.75" customHeight="1" x14ac:dyDescent="0.25">
      <c r="B56" s="70"/>
      <c r="C56" s="4" t="s">
        <v>3</v>
      </c>
      <c r="D56" s="19">
        <v>100</v>
      </c>
      <c r="E56" s="20"/>
      <c r="F56" s="20">
        <f t="shared" si="9"/>
        <v>27.827736180785077</v>
      </c>
      <c r="G56" s="20">
        <f t="shared" si="9"/>
        <v>71.250381672401886</v>
      </c>
      <c r="I56" s="20">
        <f t="shared" si="10"/>
        <v>2.8886478886296838</v>
      </c>
      <c r="J56" s="20">
        <f t="shared" si="10"/>
        <v>35.990873653685327</v>
      </c>
      <c r="K56" s="20">
        <f t="shared" si="10"/>
        <v>61.120478457684968</v>
      </c>
      <c r="M56" s="20">
        <f t="shared" si="11"/>
        <v>3.4317788028213787</v>
      </c>
      <c r="N56" s="20">
        <f t="shared" si="11"/>
        <v>40.514977717832458</v>
      </c>
      <c r="O56" s="20">
        <f t="shared" si="11"/>
        <v>56.053243479346094</v>
      </c>
      <c r="Q56" s="20">
        <f t="shared" si="12"/>
        <v>3.1361606079464219</v>
      </c>
      <c r="R56" s="20">
        <f t="shared" si="12"/>
        <v>39.827992579059497</v>
      </c>
      <c r="S56" s="20">
        <f t="shared" si="12"/>
        <v>57.035846812993995</v>
      </c>
      <c r="U56" s="20">
        <f t="shared" si="13"/>
        <v>3.8403231755689258</v>
      </c>
      <c r="V56" s="20">
        <f t="shared" si="13"/>
        <v>88.723042768118034</v>
      </c>
      <c r="W56" s="20">
        <f t="shared" si="13"/>
        <v>7.4366340563130944</v>
      </c>
      <c r="Y56" s="20">
        <f t="shared" si="14"/>
        <v>3.2905006999730748</v>
      </c>
      <c r="Z56" s="20">
        <f t="shared" si="14"/>
        <v>42.517480028125256</v>
      </c>
      <c r="AA56" s="20">
        <f t="shared" si="14"/>
        <v>54.192019271901636</v>
      </c>
      <c r="AC56" s="20">
        <f t="shared" si="15"/>
        <v>6.7267448155157599</v>
      </c>
      <c r="AD56" s="20">
        <f t="shared" si="15"/>
        <v>42.075169264035431</v>
      </c>
      <c r="AE56" s="20">
        <f t="shared" si="15"/>
        <v>51.198085920448797</v>
      </c>
      <c r="AG56" s="20">
        <f t="shared" si="16"/>
        <v>2.4225227327356387</v>
      </c>
      <c r="AH56" s="20">
        <f t="shared" si="16"/>
        <v>56.170293945824035</v>
      </c>
      <c r="AI56" s="20">
        <f t="shared" si="16"/>
        <v>41.407183321440257</v>
      </c>
    </row>
    <row r="57" spans="2:35" ht="12.75" customHeight="1" x14ac:dyDescent="0.25">
      <c r="B57" s="71"/>
      <c r="C57" s="4" t="s">
        <v>4</v>
      </c>
      <c r="D57" s="19">
        <v>100</v>
      </c>
      <c r="E57" s="20"/>
      <c r="F57" s="20">
        <f t="shared" si="9"/>
        <v>21.803951559409551</v>
      </c>
      <c r="G57" s="20">
        <f t="shared" si="9"/>
        <v>77.743357809185881</v>
      </c>
      <c r="I57" s="20"/>
      <c r="J57" s="20">
        <f t="shared" si="10"/>
        <v>24.225174105776784</v>
      </c>
      <c r="K57" s="20">
        <f t="shared" si="10"/>
        <v>75.310420128361514</v>
      </c>
      <c r="M57" s="20">
        <f t="shared" si="11"/>
        <v>2.2454464890460937</v>
      </c>
      <c r="N57" s="20">
        <f t="shared" si="11"/>
        <v>29.487749465091852</v>
      </c>
      <c r="O57" s="20">
        <f t="shared" si="11"/>
        <v>68.266804045862031</v>
      </c>
      <c r="Q57" s="20"/>
      <c r="R57" s="20">
        <f t="shared" si="12"/>
        <v>33.196655160216146</v>
      </c>
      <c r="S57" s="20">
        <f t="shared" si="12"/>
        <v>66.007527216648938</v>
      </c>
      <c r="U57" s="20">
        <f t="shared" si="13"/>
        <v>1.6376929041381574</v>
      </c>
      <c r="V57" s="20">
        <f t="shared" si="13"/>
        <v>90.696308949427362</v>
      </c>
      <c r="W57" s="20">
        <f t="shared" si="13"/>
        <v>7.6659981464344344</v>
      </c>
      <c r="Y57" s="20"/>
      <c r="Z57" s="20">
        <f t="shared" si="14"/>
        <v>29.247717731217797</v>
      </c>
      <c r="AA57" s="20">
        <f t="shared" si="14"/>
        <v>69.905310007297302</v>
      </c>
      <c r="AC57" s="20">
        <f t="shared" si="15"/>
        <v>7.4550675646974875</v>
      </c>
      <c r="AD57" s="20">
        <f t="shared" si="15"/>
        <v>26.977183033618562</v>
      </c>
      <c r="AE57" s="20">
        <f t="shared" si="15"/>
        <v>65.567749401683884</v>
      </c>
      <c r="AG57" s="20">
        <f t="shared" si="16"/>
        <v>1.3855533261375648</v>
      </c>
      <c r="AH57" s="20">
        <f t="shared" si="16"/>
        <v>39.088947861588025</v>
      </c>
      <c r="AI57" s="20">
        <f t="shared" si="16"/>
        <v>59.525498812274371</v>
      </c>
    </row>
    <row r="58" spans="2:35" ht="12.75" customHeight="1" x14ac:dyDescent="0.25">
      <c r="B58" s="69" t="s">
        <v>23</v>
      </c>
      <c r="C58" s="4" t="s">
        <v>5</v>
      </c>
      <c r="D58" s="19">
        <v>100</v>
      </c>
      <c r="E58" s="20"/>
      <c r="F58" s="20">
        <f t="shared" si="9"/>
        <v>37.504466338497231</v>
      </c>
      <c r="G58" s="20">
        <f t="shared" si="9"/>
        <v>62.124447124793392</v>
      </c>
      <c r="I58" s="20"/>
      <c r="J58" s="20">
        <f t="shared" si="10"/>
        <v>35.827942867939214</v>
      </c>
      <c r="K58" s="20">
        <f t="shared" si="10"/>
        <v>63.035294153615141</v>
      </c>
      <c r="M58" s="20"/>
      <c r="N58" s="20">
        <f t="shared" si="11"/>
        <v>43.512597612799375</v>
      </c>
      <c r="O58" s="20">
        <f t="shared" si="11"/>
        <v>52.886737206572455</v>
      </c>
      <c r="Q58" s="20"/>
      <c r="R58" s="20">
        <f t="shared" si="12"/>
        <v>40.301939897564679</v>
      </c>
      <c r="S58" s="20">
        <f t="shared" si="12"/>
        <v>56.15062446094722</v>
      </c>
      <c r="U58" s="20"/>
      <c r="V58" s="20">
        <f t="shared" si="13"/>
        <v>94.009966133991824</v>
      </c>
      <c r="W58" s="20"/>
      <c r="Y58" s="20"/>
      <c r="Z58" s="20">
        <f t="shared" si="14"/>
        <v>42.487097109919993</v>
      </c>
      <c r="AA58" s="20">
        <f t="shared" si="14"/>
        <v>55.121245492591299</v>
      </c>
      <c r="AC58" s="20">
        <f t="shared" si="15"/>
        <v>9.8267089945179986</v>
      </c>
      <c r="AD58" s="20">
        <f t="shared" si="15"/>
        <v>46.028889029617339</v>
      </c>
      <c r="AE58" s="20">
        <f t="shared" si="15"/>
        <v>44.144401975864646</v>
      </c>
      <c r="AG58" s="20"/>
      <c r="AH58" s="20">
        <f t="shared" si="16"/>
        <v>50.997873183439701</v>
      </c>
      <c r="AI58" s="20">
        <f t="shared" si="16"/>
        <v>48.815794676568473</v>
      </c>
    </row>
    <row r="59" spans="2:35" ht="12.75" customHeight="1" x14ac:dyDescent="0.25">
      <c r="B59" s="70"/>
      <c r="C59" s="4" t="s">
        <v>6</v>
      </c>
      <c r="D59" s="19">
        <v>99.999999999999986</v>
      </c>
      <c r="E59" s="20"/>
      <c r="F59" s="20">
        <f t="shared" si="9"/>
        <v>24.981122702835556</v>
      </c>
      <c r="G59" s="20">
        <f t="shared" si="9"/>
        <v>73.713357574825849</v>
      </c>
      <c r="I59" s="20"/>
      <c r="J59" s="20">
        <f t="shared" si="10"/>
        <v>28.464862978589998</v>
      </c>
      <c r="K59" s="20">
        <f t="shared" si="10"/>
        <v>69.544291439127235</v>
      </c>
      <c r="M59" s="20"/>
      <c r="N59" s="20">
        <f t="shared" si="11"/>
        <v>34.17881710708054</v>
      </c>
      <c r="O59" s="20">
        <f t="shared" si="11"/>
        <v>64.237883972937013</v>
      </c>
      <c r="Q59" s="20"/>
      <c r="R59" s="20">
        <f t="shared" si="12"/>
        <v>36.49828313307755</v>
      </c>
      <c r="S59" s="20">
        <f t="shared" si="12"/>
        <v>60.573491606087885</v>
      </c>
      <c r="U59" s="20">
        <f t="shared" si="13"/>
        <v>3.1871692484432814</v>
      </c>
      <c r="V59" s="20">
        <f t="shared" si="13"/>
        <v>89.160082887158836</v>
      </c>
      <c r="W59" s="20">
        <f t="shared" si="13"/>
        <v>7.6527478643978659</v>
      </c>
      <c r="Y59" s="20"/>
      <c r="Z59" s="20">
        <f t="shared" si="14"/>
        <v>34.487442442935425</v>
      </c>
      <c r="AA59" s="20">
        <f t="shared" si="14"/>
        <v>62.746519260381319</v>
      </c>
      <c r="AC59" s="20">
        <f t="shared" si="15"/>
        <v>8.828526088945484</v>
      </c>
      <c r="AD59" s="20">
        <f t="shared" si="15"/>
        <v>31.849685877248984</v>
      </c>
      <c r="AE59" s="20">
        <f t="shared" si="15"/>
        <v>59.321788033805504</v>
      </c>
      <c r="AG59" s="20"/>
      <c r="AH59" s="20">
        <f t="shared" si="16"/>
        <v>47.211679115408351</v>
      </c>
      <c r="AI59" s="20">
        <f t="shared" si="16"/>
        <v>50.545755349097597</v>
      </c>
    </row>
    <row r="60" spans="2:35" ht="12.75" customHeight="1" x14ac:dyDescent="0.25">
      <c r="B60" s="70"/>
      <c r="C60" s="4" t="s">
        <v>7</v>
      </c>
      <c r="D60" s="19">
        <v>100</v>
      </c>
      <c r="E60" s="20"/>
      <c r="F60" s="20">
        <f t="shared" si="9"/>
        <v>25.740729537284789</v>
      </c>
      <c r="G60" s="20">
        <f t="shared" si="9"/>
        <v>73.828628517301325</v>
      </c>
      <c r="I60" s="20"/>
      <c r="J60" s="20">
        <f t="shared" si="10"/>
        <v>33.958904132655441</v>
      </c>
      <c r="K60" s="20">
        <f t="shared" si="10"/>
        <v>64.695677415374959</v>
      </c>
      <c r="M60" s="20">
        <f t="shared" si="11"/>
        <v>4.4411762277076612</v>
      </c>
      <c r="N60" s="20">
        <f t="shared" si="11"/>
        <v>36.583181883811001</v>
      </c>
      <c r="O60" s="20">
        <f t="shared" si="11"/>
        <v>58.97564188848127</v>
      </c>
      <c r="Q60" s="20"/>
      <c r="R60" s="20">
        <f t="shared" si="12"/>
        <v>42.320571145575251</v>
      </c>
      <c r="S60" s="20">
        <f t="shared" si="12"/>
        <v>56.975604843719744</v>
      </c>
      <c r="U60" s="20"/>
      <c r="V60" s="20">
        <f t="shared" si="13"/>
        <v>93.448923657496124</v>
      </c>
      <c r="W60" s="20">
        <f t="shared" si="13"/>
        <v>4.9799638344957637</v>
      </c>
      <c r="Y60" s="20">
        <f t="shared" si="14"/>
        <v>2.0177821204596254</v>
      </c>
      <c r="Z60" s="20">
        <f t="shared" si="14"/>
        <v>37.652288228214829</v>
      </c>
      <c r="AA60" s="20">
        <f t="shared" si="14"/>
        <v>60.329929651325529</v>
      </c>
      <c r="AC60" s="20">
        <f t="shared" si="15"/>
        <v>4.2627130466269962</v>
      </c>
      <c r="AD60" s="20">
        <f t="shared" si="15"/>
        <v>35.155872964112994</v>
      </c>
      <c r="AE60" s="20">
        <f t="shared" si="15"/>
        <v>60.581413989259993</v>
      </c>
      <c r="AG60" s="20"/>
      <c r="AH60" s="20">
        <f t="shared" si="16"/>
        <v>48.689373018294987</v>
      </c>
      <c r="AI60" s="20">
        <f t="shared" si="16"/>
        <v>49.466147520088356</v>
      </c>
    </row>
    <row r="61" spans="2:35" ht="12.75" customHeight="1" x14ac:dyDescent="0.25">
      <c r="B61" s="71"/>
      <c r="C61" s="4" t="s">
        <v>8</v>
      </c>
      <c r="D61" s="19">
        <v>100</v>
      </c>
      <c r="E61" s="20"/>
      <c r="F61" s="20">
        <f t="shared" si="9"/>
        <v>16.413114920378728</v>
      </c>
      <c r="G61" s="20">
        <f t="shared" si="9"/>
        <v>83.069592169647905</v>
      </c>
      <c r="I61" s="20"/>
      <c r="J61" s="20">
        <f t="shared" si="10"/>
        <v>24.674369853646944</v>
      </c>
      <c r="K61" s="20">
        <f t="shared" si="10"/>
        <v>73.385777425756061</v>
      </c>
      <c r="M61" s="20"/>
      <c r="N61" s="20">
        <f t="shared" si="11"/>
        <v>29.227296928615708</v>
      </c>
      <c r="O61" s="20">
        <f t="shared" si="11"/>
        <v>68.659416084574659</v>
      </c>
      <c r="Q61" s="20"/>
      <c r="R61" s="20">
        <f t="shared" si="12"/>
        <v>29.066969289048977</v>
      </c>
      <c r="S61" s="20">
        <f t="shared" si="12"/>
        <v>69.696401458448378</v>
      </c>
      <c r="U61" s="20">
        <f t="shared" si="13"/>
        <v>3.6311640345039398</v>
      </c>
      <c r="V61" s="20">
        <f t="shared" si="13"/>
        <v>84.473961990411595</v>
      </c>
      <c r="W61" s="20">
        <f t="shared" si="13"/>
        <v>11.894873975084455</v>
      </c>
      <c r="Y61" s="20"/>
      <c r="Z61" s="20">
        <f t="shared" si="14"/>
        <v>31.520336694528073</v>
      </c>
      <c r="AA61" s="20">
        <f t="shared" si="14"/>
        <v>67.245108338584032</v>
      </c>
      <c r="AC61" s="20">
        <f t="shared" si="15"/>
        <v>6.4324974618942985</v>
      </c>
      <c r="AD61" s="20">
        <f t="shared" si="15"/>
        <v>29.493059269205457</v>
      </c>
      <c r="AE61" s="20">
        <f t="shared" si="15"/>
        <v>64.074443268900296</v>
      </c>
      <c r="AG61" s="20">
        <f t="shared" si="16"/>
        <v>2.6123048705835363</v>
      </c>
      <c r="AH61" s="20">
        <f t="shared" si="16"/>
        <v>44.778900320815033</v>
      </c>
      <c r="AI61" s="20">
        <f t="shared" si="16"/>
        <v>52.608794808601466</v>
      </c>
    </row>
    <row r="62" spans="2:35" ht="12.75" customHeight="1" x14ac:dyDescent="0.25">
      <c r="B62" s="69" t="s">
        <v>24</v>
      </c>
      <c r="C62" s="4" t="s">
        <v>9</v>
      </c>
      <c r="D62" s="19">
        <v>100</v>
      </c>
      <c r="E62" s="20"/>
      <c r="F62" s="20">
        <f t="shared" si="9"/>
        <v>26.637646927854814</v>
      </c>
      <c r="G62" s="20">
        <f t="shared" si="9"/>
        <v>72.256252624844279</v>
      </c>
      <c r="I62" s="20"/>
      <c r="J62" s="20">
        <f t="shared" si="10"/>
        <v>36.376425668870645</v>
      </c>
      <c r="K62" s="20">
        <f t="shared" si="10"/>
        <v>61.937490950663701</v>
      </c>
      <c r="M62" s="20"/>
      <c r="N62" s="20">
        <f t="shared" si="11"/>
        <v>33.918621030347268</v>
      </c>
      <c r="O62" s="20">
        <f t="shared" si="11"/>
        <v>62.369523976926203</v>
      </c>
      <c r="Q62" s="20"/>
      <c r="R62" s="20">
        <f t="shared" si="12"/>
        <v>35.084888578850439</v>
      </c>
      <c r="S62" s="20">
        <f t="shared" si="12"/>
        <v>61.659645512393013</v>
      </c>
      <c r="U62" s="20">
        <f t="shared" si="13"/>
        <v>5.6489627319729827</v>
      </c>
      <c r="V62" s="20">
        <f t="shared" si="13"/>
        <v>78.393236580462528</v>
      </c>
      <c r="W62" s="20">
        <f t="shared" si="13"/>
        <v>15.95780068756445</v>
      </c>
      <c r="Y62" s="20"/>
      <c r="Z62" s="20">
        <f t="shared" si="14"/>
        <v>35.883735443075423</v>
      </c>
      <c r="AA62" s="20">
        <f t="shared" si="14"/>
        <v>62.73182605100628</v>
      </c>
      <c r="AC62" s="20">
        <f t="shared" si="15"/>
        <v>7.1627849912353092</v>
      </c>
      <c r="AD62" s="20">
        <f t="shared" si="15"/>
        <v>39.074682008665043</v>
      </c>
      <c r="AE62" s="20">
        <f t="shared" si="15"/>
        <v>53.762533000099651</v>
      </c>
      <c r="AG62" s="20"/>
      <c r="AH62" s="20">
        <f t="shared" si="16"/>
        <v>47.325848720600334</v>
      </c>
      <c r="AI62" s="20">
        <f t="shared" si="16"/>
        <v>49.245499235193449</v>
      </c>
    </row>
    <row r="63" spans="2:35" ht="12.75" customHeight="1" x14ac:dyDescent="0.25">
      <c r="B63" s="70"/>
      <c r="C63" s="4" t="s">
        <v>10</v>
      </c>
      <c r="D63" s="19">
        <v>100</v>
      </c>
      <c r="E63" s="20"/>
      <c r="F63" s="20">
        <f t="shared" si="9"/>
        <v>24.388944135841438</v>
      </c>
      <c r="G63" s="20">
        <f t="shared" si="9"/>
        <v>75.12449127167443</v>
      </c>
      <c r="I63" s="20">
        <f t="shared" si="10"/>
        <v>1.9852946581093971</v>
      </c>
      <c r="J63" s="20">
        <f t="shared" si="10"/>
        <v>28.989561267306758</v>
      </c>
      <c r="K63" s="20">
        <f t="shared" si="10"/>
        <v>69.02514407458392</v>
      </c>
      <c r="M63" s="20">
        <f t="shared" si="11"/>
        <v>3.1977482101361434</v>
      </c>
      <c r="N63" s="20">
        <f t="shared" si="11"/>
        <v>33.131573250392812</v>
      </c>
      <c r="O63" s="20">
        <f t="shared" si="11"/>
        <v>63.670678539471005</v>
      </c>
      <c r="Q63" s="20">
        <f t="shared" si="12"/>
        <v>1.8808214816781659</v>
      </c>
      <c r="R63" s="20">
        <f t="shared" si="12"/>
        <v>35.756249286244028</v>
      </c>
      <c r="S63" s="20">
        <f t="shared" si="12"/>
        <v>62.362929232077803</v>
      </c>
      <c r="U63" s="20">
        <f t="shared" si="13"/>
        <v>2.6095287125366373</v>
      </c>
      <c r="V63" s="20">
        <f t="shared" si="13"/>
        <v>91.267648158077847</v>
      </c>
      <c r="W63" s="20">
        <f t="shared" si="13"/>
        <v>6.1228231293854121</v>
      </c>
      <c r="Y63" s="20">
        <f t="shared" si="14"/>
        <v>2.6314189682279441</v>
      </c>
      <c r="Z63" s="20">
        <f t="shared" si="14"/>
        <v>37.170305416672335</v>
      </c>
      <c r="AA63" s="20">
        <f t="shared" si="14"/>
        <v>60.198275615099682</v>
      </c>
      <c r="AC63" s="20">
        <f t="shared" si="15"/>
        <v>7.6265126414188158</v>
      </c>
      <c r="AD63" s="20">
        <f t="shared" si="15"/>
        <v>35.761122254527237</v>
      </c>
      <c r="AE63" s="20">
        <f t="shared" si="15"/>
        <v>56.612365104053886</v>
      </c>
      <c r="AG63" s="20">
        <f t="shared" si="16"/>
        <v>1.7452244204174774</v>
      </c>
      <c r="AH63" s="20">
        <f t="shared" si="16"/>
        <v>46.264014779507441</v>
      </c>
      <c r="AI63" s="20">
        <f t="shared" si="16"/>
        <v>51.990760800075009</v>
      </c>
    </row>
    <row r="64" spans="2:35" ht="12.75" customHeight="1" x14ac:dyDescent="0.25">
      <c r="B64" s="70"/>
      <c r="C64" s="4" t="s">
        <v>11</v>
      </c>
      <c r="D64" s="19">
        <v>100.00000000000001</v>
      </c>
      <c r="E64" s="20"/>
      <c r="F64" s="20">
        <f t="shared" si="9"/>
        <v>24.578919381538007</v>
      </c>
      <c r="G64" s="20">
        <f t="shared" si="9"/>
        <v>74.250439011327984</v>
      </c>
      <c r="I64" s="20"/>
      <c r="J64" s="20">
        <f t="shared" si="10"/>
        <v>27.97999480561829</v>
      </c>
      <c r="K64" s="20">
        <f t="shared" si="10"/>
        <v>71.958662037515396</v>
      </c>
      <c r="M64" s="20"/>
      <c r="N64" s="20">
        <f t="shared" si="11"/>
        <v>44.819864888543762</v>
      </c>
      <c r="O64" s="20">
        <f t="shared" si="11"/>
        <v>55.118791954589931</v>
      </c>
      <c r="Q64" s="20"/>
      <c r="R64" s="20">
        <f t="shared" si="12"/>
        <v>41.501156665824226</v>
      </c>
      <c r="S64" s="20">
        <f t="shared" si="12"/>
        <v>57.670799144799147</v>
      </c>
      <c r="U64" s="20">
        <f t="shared" si="13"/>
        <v>0</v>
      </c>
      <c r="V64" s="20">
        <f t="shared" si="13"/>
        <v>94.955298534914363</v>
      </c>
      <c r="W64" s="20"/>
      <c r="Y64" s="20">
        <f t="shared" si="14"/>
        <v>0</v>
      </c>
      <c r="Z64" s="20">
        <f t="shared" si="14"/>
        <v>29.053035466393933</v>
      </c>
      <c r="AA64" s="20">
        <f t="shared" si="14"/>
        <v>70.946964533606078</v>
      </c>
      <c r="AC64" s="20"/>
      <c r="AD64" s="20">
        <f t="shared" si="15"/>
        <v>22.760068215896002</v>
      </c>
      <c r="AE64" s="20">
        <f t="shared" si="15"/>
        <v>72.799033316528963</v>
      </c>
      <c r="AG64" s="20"/>
      <c r="AH64" s="20">
        <f t="shared" si="16"/>
        <v>53.861424611941487</v>
      </c>
      <c r="AI64" s="20">
        <f t="shared" si="16"/>
        <v>45.22275692148402</v>
      </c>
    </row>
    <row r="65" spans="2:35" ht="12.75" customHeight="1" x14ac:dyDescent="0.25">
      <c r="B65" s="69" t="s">
        <v>41</v>
      </c>
      <c r="C65" s="4" t="s">
        <v>38</v>
      </c>
      <c r="D65" s="19">
        <v>100</v>
      </c>
      <c r="E65" s="20">
        <f t="shared" si="9"/>
        <v>0.72573029705215497</v>
      </c>
      <c r="F65" s="20">
        <f t="shared" si="9"/>
        <v>24.464618830485527</v>
      </c>
      <c r="G65" s="20">
        <f t="shared" si="9"/>
        <v>74.809650872462313</v>
      </c>
      <c r="I65" s="20">
        <f t="shared" si="10"/>
        <v>1.4320019538701179</v>
      </c>
      <c r="J65" s="20">
        <f t="shared" si="10"/>
        <v>29.681422810080569</v>
      </c>
      <c r="K65" s="20">
        <f t="shared" si="10"/>
        <v>68.886575236049268</v>
      </c>
      <c r="M65" s="20">
        <f t="shared" si="11"/>
        <v>2.7205437337778178</v>
      </c>
      <c r="N65" s="20">
        <f t="shared" si="11"/>
        <v>35.023092389485114</v>
      </c>
      <c r="O65" s="20">
        <f t="shared" si="11"/>
        <v>62.256363876737097</v>
      </c>
      <c r="Q65" s="20">
        <f t="shared" si="12"/>
        <v>1.4960210676766494</v>
      </c>
      <c r="R65" s="20">
        <f t="shared" si="12"/>
        <v>36.552930756525825</v>
      </c>
      <c r="S65" s="20">
        <f t="shared" si="12"/>
        <v>61.951048175797553</v>
      </c>
      <c r="U65" s="20">
        <f t="shared" si="13"/>
        <v>2.6647762529898764</v>
      </c>
      <c r="V65" s="20">
        <f t="shared" si="13"/>
        <v>90.021095970943833</v>
      </c>
      <c r="W65" s="20">
        <f t="shared" si="13"/>
        <v>7.3141277760661971</v>
      </c>
      <c r="Y65" s="20">
        <f t="shared" si="14"/>
        <v>1.7345580464342407</v>
      </c>
      <c r="Z65" s="20">
        <f t="shared" si="14"/>
        <v>35.717697210832036</v>
      </c>
      <c r="AA65" s="20">
        <f t="shared" si="14"/>
        <v>62.547744742733769</v>
      </c>
      <c r="AC65" s="20">
        <f t="shared" si="15"/>
        <v>6.6694220145556082</v>
      </c>
      <c r="AD65" s="20">
        <f t="shared" si="15"/>
        <v>33.948864779131327</v>
      </c>
      <c r="AE65" s="20">
        <f t="shared" si="15"/>
        <v>59.381713206313158</v>
      </c>
      <c r="AG65" s="20">
        <f t="shared" si="16"/>
        <v>1.686601864078316</v>
      </c>
      <c r="AH65" s="20">
        <f t="shared" si="16"/>
        <v>47.764374656686321</v>
      </c>
      <c r="AI65" s="20">
        <f t="shared" si="16"/>
        <v>50.549023479235444</v>
      </c>
    </row>
    <row r="66" spans="2:35" ht="12.75" customHeight="1" x14ac:dyDescent="0.25">
      <c r="B66" s="70"/>
      <c r="C66" s="4" t="s">
        <v>39</v>
      </c>
      <c r="D66" s="19">
        <v>100</v>
      </c>
      <c r="E66" s="20">
        <f t="shared" si="9"/>
        <v>0</v>
      </c>
      <c r="F66" s="20">
        <f t="shared" si="9"/>
        <v>29.970839493775447</v>
      </c>
      <c r="G66" s="20">
        <f t="shared" si="9"/>
        <v>70.029160506224557</v>
      </c>
      <c r="I66" s="20"/>
      <c r="J66" s="20">
        <f t="shared" si="10"/>
        <v>35.884260360729677</v>
      </c>
      <c r="K66" s="20">
        <f t="shared" si="10"/>
        <v>58.657351024267655</v>
      </c>
      <c r="M66" s="20"/>
      <c r="N66" s="20">
        <f t="shared" si="11"/>
        <v>33.439577870855345</v>
      </c>
      <c r="O66" s="20">
        <f t="shared" si="11"/>
        <v>61.897457414855047</v>
      </c>
      <c r="Q66" s="20"/>
      <c r="R66" s="20">
        <f t="shared" si="12"/>
        <v>35.117421522712533</v>
      </c>
      <c r="S66" s="20">
        <f t="shared" si="12"/>
        <v>55.395162563558657</v>
      </c>
      <c r="U66" s="20"/>
      <c r="V66" s="20">
        <f t="shared" si="13"/>
        <v>84.771728225675574</v>
      </c>
      <c r="W66" s="20"/>
      <c r="Y66" s="20"/>
      <c r="Z66" s="20">
        <f t="shared" si="14"/>
        <v>37.164504339047902</v>
      </c>
      <c r="AA66" s="20">
        <f t="shared" si="14"/>
        <v>55.503498728752817</v>
      </c>
      <c r="AC66" s="20"/>
      <c r="AD66" s="20">
        <f t="shared" si="15"/>
        <v>42.432921490284592</v>
      </c>
      <c r="AE66" s="20">
        <f t="shared" si="15"/>
        <v>43.422450416055433</v>
      </c>
      <c r="AG66" s="20"/>
      <c r="AH66" s="20">
        <f t="shared" si="16"/>
        <v>43.537559029032963</v>
      </c>
      <c r="AI66" s="20">
        <f t="shared" si="16"/>
        <v>51.073532421647819</v>
      </c>
    </row>
    <row r="67" spans="2:35" ht="12.75" customHeight="1" x14ac:dyDescent="0.25">
      <c r="B67" s="69" t="s">
        <v>26</v>
      </c>
      <c r="C67" s="4" t="s">
        <v>12</v>
      </c>
      <c r="D67" s="19">
        <v>100</v>
      </c>
      <c r="E67" s="20"/>
      <c r="F67" s="20">
        <f t="shared" si="9"/>
        <v>22.976386880343579</v>
      </c>
      <c r="G67" s="20">
        <f t="shared" si="9"/>
        <v>76.472522078694894</v>
      </c>
      <c r="I67" s="20"/>
      <c r="J67" s="20">
        <f t="shared" si="10"/>
        <v>23.3410743040935</v>
      </c>
      <c r="K67" s="20">
        <f t="shared" si="10"/>
        <v>75.118482674178281</v>
      </c>
      <c r="M67" s="20"/>
      <c r="N67" s="20">
        <f t="shared" si="11"/>
        <v>31.331728759515968</v>
      </c>
      <c r="O67" s="20">
        <f t="shared" si="11"/>
        <v>65.856785878934105</v>
      </c>
      <c r="Q67" s="20"/>
      <c r="R67" s="20">
        <f t="shared" si="12"/>
        <v>38.019979152734784</v>
      </c>
      <c r="S67" s="20">
        <f t="shared" si="12"/>
        <v>60.228718567765405</v>
      </c>
      <c r="U67" s="20">
        <f t="shared" si="13"/>
        <v>3.8119601796226283</v>
      </c>
      <c r="V67" s="20">
        <f t="shared" si="13"/>
        <v>89.038360569287477</v>
      </c>
      <c r="W67" s="20">
        <f t="shared" si="13"/>
        <v>7.1496792510899034</v>
      </c>
      <c r="Y67" s="20"/>
      <c r="Z67" s="20">
        <f t="shared" si="14"/>
        <v>35.60838623541008</v>
      </c>
      <c r="AA67" s="20">
        <f t="shared" si="14"/>
        <v>62.719058008908569</v>
      </c>
      <c r="AC67" s="20">
        <f t="shared" si="15"/>
        <v>5.0380594683977211</v>
      </c>
      <c r="AD67" s="20">
        <f t="shared" si="15"/>
        <v>32.709413984341033</v>
      </c>
      <c r="AE67" s="20">
        <f t="shared" si="15"/>
        <v>62.252526547261269</v>
      </c>
      <c r="AG67" s="20"/>
      <c r="AH67" s="20">
        <f t="shared" si="16"/>
        <v>47.60165181392842</v>
      </c>
      <c r="AI67" s="20">
        <f t="shared" si="16"/>
        <v>51.168855810602544</v>
      </c>
    </row>
    <row r="68" spans="2:35" ht="12.75" customHeight="1" x14ac:dyDescent="0.25">
      <c r="B68" s="70"/>
      <c r="C68" s="4" t="s">
        <v>13</v>
      </c>
      <c r="D68" s="19">
        <v>100</v>
      </c>
      <c r="E68" s="20"/>
      <c r="F68" s="20">
        <f t="shared" si="9"/>
        <v>29.440596139300695</v>
      </c>
      <c r="G68" s="20">
        <f t="shared" si="9"/>
        <v>69.235957289205714</v>
      </c>
      <c r="I68" s="20">
        <f t="shared" si="10"/>
        <v>3.1446785033595068</v>
      </c>
      <c r="J68" s="20">
        <f t="shared" si="10"/>
        <v>37.11884561332905</v>
      </c>
      <c r="K68" s="20">
        <f t="shared" si="10"/>
        <v>59.736475883311421</v>
      </c>
      <c r="M68" s="20"/>
      <c r="N68" s="20">
        <f t="shared" si="11"/>
        <v>37.2469585039603</v>
      </c>
      <c r="O68" s="20">
        <f t="shared" si="11"/>
        <v>59.697657216306055</v>
      </c>
      <c r="Q68" s="20"/>
      <c r="R68" s="20">
        <f t="shared" si="12"/>
        <v>42.734464645694317</v>
      </c>
      <c r="S68" s="20">
        <f t="shared" si="12"/>
        <v>55.217674804671248</v>
      </c>
      <c r="U68" s="20">
        <f t="shared" si="13"/>
        <v>2.5285613907365239</v>
      </c>
      <c r="V68" s="20">
        <f t="shared" si="13"/>
        <v>89.605527568232745</v>
      </c>
      <c r="W68" s="20">
        <f t="shared" si="13"/>
        <v>7.8659110410306434</v>
      </c>
      <c r="Y68" s="20">
        <f t="shared" si="14"/>
        <v>2.3623442116312097</v>
      </c>
      <c r="Z68" s="20">
        <f t="shared" si="14"/>
        <v>42.29368942783092</v>
      </c>
      <c r="AA68" s="20">
        <f t="shared" si="14"/>
        <v>55.343966360537834</v>
      </c>
      <c r="AC68" s="20">
        <f t="shared" si="15"/>
        <v>5.8255687190165704</v>
      </c>
      <c r="AD68" s="20">
        <f t="shared" si="15"/>
        <v>38.124275523841852</v>
      </c>
      <c r="AE68" s="20">
        <f t="shared" si="15"/>
        <v>56.050155757141574</v>
      </c>
      <c r="AG68" s="20"/>
      <c r="AH68" s="20">
        <f t="shared" si="16"/>
        <v>53.755471403543943</v>
      </c>
      <c r="AI68" s="20">
        <f t="shared" si="16"/>
        <v>44.038042392064774</v>
      </c>
    </row>
    <row r="69" spans="2:35" ht="12.75" customHeight="1" x14ac:dyDescent="0.25">
      <c r="B69" s="71"/>
      <c r="C69" s="4" t="s">
        <v>14</v>
      </c>
      <c r="D69" s="19">
        <v>99.999999999999986</v>
      </c>
      <c r="E69" s="20"/>
      <c r="F69" s="20">
        <f t="shared" si="9"/>
        <v>22.440315459747854</v>
      </c>
      <c r="G69" s="20">
        <f t="shared" si="9"/>
        <v>77.21711939457056</v>
      </c>
      <c r="I69" s="20"/>
      <c r="J69" s="20">
        <f t="shared" si="10"/>
        <v>27.2233769067788</v>
      </c>
      <c r="K69" s="20">
        <f t="shared" si="10"/>
        <v>71.943724918040886</v>
      </c>
      <c r="M69" s="20">
        <f t="shared" si="11"/>
        <v>2.7063040422949345</v>
      </c>
      <c r="N69" s="20">
        <f t="shared" si="11"/>
        <v>34.27938042150997</v>
      </c>
      <c r="O69" s="20">
        <f t="shared" si="11"/>
        <v>63.014315536195028</v>
      </c>
      <c r="Q69" s="20"/>
      <c r="R69" s="20">
        <f t="shared" si="12"/>
        <v>32.586334382179544</v>
      </c>
      <c r="S69" s="20">
        <f t="shared" si="12"/>
        <v>65.48005502085482</v>
      </c>
      <c r="U69" s="20">
        <f t="shared" si="13"/>
        <v>2.6346759219566653</v>
      </c>
      <c r="V69" s="20">
        <f t="shared" si="13"/>
        <v>89.916806019228929</v>
      </c>
      <c r="W69" s="20">
        <f t="shared" si="13"/>
        <v>7.4485180588142974</v>
      </c>
      <c r="Y69" s="20">
        <f t="shared" si="14"/>
        <v>1.947711286251852</v>
      </c>
      <c r="Z69" s="20">
        <f t="shared" si="14"/>
        <v>32.109338133438982</v>
      </c>
      <c r="AA69" s="20">
        <f t="shared" si="14"/>
        <v>65.942950580309088</v>
      </c>
      <c r="AC69" s="20">
        <f t="shared" si="15"/>
        <v>8.2096522612116463</v>
      </c>
      <c r="AD69" s="20">
        <f t="shared" si="15"/>
        <v>32.636306852072629</v>
      </c>
      <c r="AE69" s="20">
        <f t="shared" si="15"/>
        <v>59.154040886715656</v>
      </c>
      <c r="AG69" s="20">
        <f t="shared" si="16"/>
        <v>1.8454802386582525</v>
      </c>
      <c r="AH69" s="20">
        <f t="shared" si="16"/>
        <v>43.932221599462004</v>
      </c>
      <c r="AI69" s="20">
        <f t="shared" si="16"/>
        <v>54.222298161879692</v>
      </c>
    </row>
    <row r="70" spans="2:35" ht="12.75" customHeight="1" x14ac:dyDescent="0.25">
      <c r="B70" s="69" t="s">
        <v>25</v>
      </c>
      <c r="C70" s="4" t="s">
        <v>15</v>
      </c>
      <c r="D70" s="19">
        <v>100</v>
      </c>
      <c r="E70" s="20">
        <f t="shared" si="9"/>
        <v>0</v>
      </c>
      <c r="F70" s="20">
        <f t="shared" si="9"/>
        <v>20.984949227839106</v>
      </c>
      <c r="G70" s="20">
        <f t="shared" si="9"/>
        <v>79.01505077216089</v>
      </c>
      <c r="I70" s="20"/>
      <c r="J70" s="20">
        <f t="shared" si="10"/>
        <v>26.897557091804895</v>
      </c>
      <c r="K70" s="20">
        <f t="shared" si="10"/>
        <v>71.119016759946774</v>
      </c>
      <c r="M70" s="20"/>
      <c r="N70" s="20">
        <f t="shared" si="11"/>
        <v>31.352302900483629</v>
      </c>
      <c r="O70" s="20">
        <f t="shared" si="11"/>
        <v>68.363241625507399</v>
      </c>
      <c r="Q70" s="20"/>
      <c r="R70" s="20">
        <f t="shared" si="12"/>
        <v>34.533607525206513</v>
      </c>
      <c r="S70" s="20">
        <f t="shared" si="12"/>
        <v>64.870242702483353</v>
      </c>
      <c r="U70" s="20"/>
      <c r="V70" s="20">
        <f t="shared" si="13"/>
        <v>89.491407159255985</v>
      </c>
      <c r="W70" s="20">
        <f t="shared" si="13"/>
        <v>8.2720883977642661</v>
      </c>
      <c r="Y70" s="20"/>
      <c r="Z70" s="20">
        <f t="shared" si="14"/>
        <v>36.491595574299069</v>
      </c>
      <c r="AA70" s="20">
        <f t="shared" si="14"/>
        <v>62.469396624964922</v>
      </c>
      <c r="AC70" s="20">
        <f t="shared" si="15"/>
        <v>3.9918130712606725</v>
      </c>
      <c r="AD70" s="20">
        <f t="shared" si="15"/>
        <v>27.208009481506846</v>
      </c>
      <c r="AE70" s="20">
        <f t="shared" si="15"/>
        <v>68.800177447232514</v>
      </c>
      <c r="AG70" s="20"/>
      <c r="AH70" s="20">
        <f t="shared" si="16"/>
        <v>48.522391847787745</v>
      </c>
      <c r="AI70" s="20">
        <f t="shared" si="16"/>
        <v>50.21935469399105</v>
      </c>
    </row>
    <row r="71" spans="2:35" ht="12.75" customHeight="1" x14ac:dyDescent="0.25">
      <c r="B71" s="70"/>
      <c r="C71" s="4" t="s">
        <v>16</v>
      </c>
      <c r="D71" s="19">
        <v>99.999999999999986</v>
      </c>
      <c r="E71" s="20"/>
      <c r="F71" s="20">
        <f t="shared" si="9"/>
        <v>22.88280440573487</v>
      </c>
      <c r="G71" s="20">
        <f t="shared" si="9"/>
        <v>76.427098372840206</v>
      </c>
      <c r="I71" s="20"/>
      <c r="J71" s="20">
        <f t="shared" si="10"/>
        <v>28.22278795246649</v>
      </c>
      <c r="K71" s="20">
        <f t="shared" si="10"/>
        <v>70.676765841037721</v>
      </c>
      <c r="M71" s="20">
        <f t="shared" si="11"/>
        <v>3.2331555224986417</v>
      </c>
      <c r="N71" s="20">
        <f t="shared" si="11"/>
        <v>34.183271307559302</v>
      </c>
      <c r="O71" s="20">
        <f t="shared" si="11"/>
        <v>62.583573169941999</v>
      </c>
      <c r="Q71" s="20">
        <f t="shared" si="12"/>
        <v>2.0164953707194324</v>
      </c>
      <c r="R71" s="20">
        <f t="shared" si="12"/>
        <v>33.938416469857984</v>
      </c>
      <c r="S71" s="20">
        <f t="shared" si="12"/>
        <v>64.045088159422576</v>
      </c>
      <c r="U71" s="20">
        <f t="shared" si="13"/>
        <v>2.8177603762645425</v>
      </c>
      <c r="V71" s="20">
        <f t="shared" si="13"/>
        <v>89.449068304020017</v>
      </c>
      <c r="W71" s="20">
        <f t="shared" si="13"/>
        <v>7.7331713197153746</v>
      </c>
      <c r="Y71" s="20"/>
      <c r="Z71" s="20">
        <f t="shared" si="14"/>
        <v>32.335690716260693</v>
      </c>
      <c r="AA71" s="20">
        <f t="shared" si="14"/>
        <v>66.1582104105441</v>
      </c>
      <c r="AC71" s="20">
        <f t="shared" si="15"/>
        <v>7.9853686597680413</v>
      </c>
      <c r="AD71" s="20">
        <f t="shared" si="15"/>
        <v>33.836239937478439</v>
      </c>
      <c r="AE71" s="20">
        <f t="shared" si="15"/>
        <v>58.178391402753469</v>
      </c>
      <c r="AG71" s="20">
        <f t="shared" si="16"/>
        <v>1.6752530803888741</v>
      </c>
      <c r="AH71" s="20">
        <f t="shared" si="16"/>
        <v>45.558548721736855</v>
      </c>
      <c r="AI71" s="20">
        <f t="shared" si="16"/>
        <v>52.766198197874203</v>
      </c>
    </row>
    <row r="72" spans="2:35" ht="12.75" customHeight="1" x14ac:dyDescent="0.25">
      <c r="B72" s="70"/>
      <c r="C72" s="4" t="s">
        <v>17</v>
      </c>
      <c r="D72" s="19">
        <v>100</v>
      </c>
      <c r="E72" s="20"/>
      <c r="F72" s="20">
        <f t="shared" si="9"/>
        <v>24.704067742063682</v>
      </c>
      <c r="G72" s="20">
        <f t="shared" si="9"/>
        <v>74.746343678799377</v>
      </c>
      <c r="I72" s="20"/>
      <c r="J72" s="20">
        <f t="shared" si="10"/>
        <v>25.893246935286541</v>
      </c>
      <c r="K72" s="20">
        <f t="shared" si="10"/>
        <v>73.162312718945586</v>
      </c>
      <c r="M72" s="20"/>
      <c r="N72" s="20">
        <f t="shared" si="11"/>
        <v>33.164997735953982</v>
      </c>
      <c r="O72" s="20">
        <f t="shared" si="11"/>
        <v>64.68779581855793</v>
      </c>
      <c r="Q72" s="20"/>
      <c r="R72" s="20">
        <f t="shared" si="12"/>
        <v>35.460398825415908</v>
      </c>
      <c r="S72" s="20">
        <f t="shared" si="12"/>
        <v>63.36426477717383</v>
      </c>
      <c r="U72" s="20"/>
      <c r="V72" s="20">
        <f t="shared" si="13"/>
        <v>92.183068533135909</v>
      </c>
      <c r="W72" s="20">
        <f t="shared" si="13"/>
        <v>5.0592990145182464</v>
      </c>
      <c r="Y72" s="20"/>
      <c r="Z72" s="20">
        <f t="shared" si="14"/>
        <v>37.636947914808971</v>
      </c>
      <c r="AA72" s="20">
        <f t="shared" si="14"/>
        <v>60.498218912774071</v>
      </c>
      <c r="AC72" s="20">
        <f t="shared" si="15"/>
        <v>4.7059463104533696</v>
      </c>
      <c r="AD72" s="20">
        <f t="shared" si="15"/>
        <v>36.474138014936216</v>
      </c>
      <c r="AE72" s="20">
        <f t="shared" si="15"/>
        <v>58.819915674610392</v>
      </c>
      <c r="AG72" s="20"/>
      <c r="AH72" s="20">
        <f t="shared" si="16"/>
        <v>47.787784943601451</v>
      </c>
      <c r="AI72" s="20">
        <f t="shared" si="16"/>
        <v>50.464761172373706</v>
      </c>
    </row>
    <row r="73" spans="2:35" ht="12.75" customHeight="1" x14ac:dyDescent="0.25">
      <c r="B73" s="71"/>
      <c r="C73" s="4" t="s">
        <v>18</v>
      </c>
      <c r="D73" s="19">
        <v>100</v>
      </c>
      <c r="E73" s="20"/>
      <c r="F73" s="20">
        <f t="shared" si="9"/>
        <v>30.919903251022856</v>
      </c>
      <c r="G73" s="20">
        <f t="shared" si="9"/>
        <v>68.060687420060063</v>
      </c>
      <c r="I73" s="20">
        <f t="shared" si="10"/>
        <v>3.1635192398949901</v>
      </c>
      <c r="J73" s="20">
        <f t="shared" si="10"/>
        <v>37.44504675999643</v>
      </c>
      <c r="K73" s="20">
        <f t="shared" si="10"/>
        <v>59.391434000108553</v>
      </c>
      <c r="M73" s="20">
        <f t="shared" si="11"/>
        <v>3.2532669544235544</v>
      </c>
      <c r="N73" s="20">
        <f t="shared" si="11"/>
        <v>38.991401217240792</v>
      </c>
      <c r="O73" s="20">
        <f t="shared" si="11"/>
        <v>57.755331828335642</v>
      </c>
      <c r="Q73" s="20"/>
      <c r="R73" s="20">
        <f t="shared" si="12"/>
        <v>43.737523778735863</v>
      </c>
      <c r="S73" s="20">
        <f t="shared" si="12"/>
        <v>53.556447887080473</v>
      </c>
      <c r="U73" s="20">
        <f t="shared" si="13"/>
        <v>2.6998208927550378</v>
      </c>
      <c r="V73" s="20">
        <f t="shared" si="13"/>
        <v>89.411136323032181</v>
      </c>
      <c r="W73" s="20">
        <f t="shared" si="13"/>
        <v>7.889042784212803</v>
      </c>
      <c r="Y73" s="20">
        <f t="shared" si="14"/>
        <v>3.864577203356979</v>
      </c>
      <c r="Z73" s="20">
        <f t="shared" si="14"/>
        <v>42.938323766001382</v>
      </c>
      <c r="AA73" s="20">
        <f t="shared" si="14"/>
        <v>53.197099030641638</v>
      </c>
      <c r="AC73" s="20">
        <f t="shared" si="15"/>
        <v>7.3279939987194327</v>
      </c>
      <c r="AD73" s="20">
        <f t="shared" si="15"/>
        <v>38.040157265103673</v>
      </c>
      <c r="AE73" s="20">
        <f t="shared" si="15"/>
        <v>54.631848736176856</v>
      </c>
      <c r="AG73" s="20"/>
      <c r="AH73" s="20">
        <f t="shared" si="16"/>
        <v>51.647915516889697</v>
      </c>
      <c r="AI73" s="20">
        <f t="shared" si="16"/>
        <v>45.590849358732058</v>
      </c>
    </row>
    <row r="74" spans="2:35" ht="12.75" customHeight="1" x14ac:dyDescent="0.25">
      <c r="B74" s="16"/>
      <c r="C74" s="17"/>
      <c r="D74" s="17"/>
      <c r="E74" s="18"/>
      <c r="F74" s="18"/>
      <c r="G74" s="18"/>
      <c r="I74" s="18"/>
      <c r="J74" s="18"/>
      <c r="K74" s="18"/>
      <c r="M74" s="18"/>
      <c r="N74" s="18"/>
      <c r="O74" s="18"/>
      <c r="Q74" s="18"/>
      <c r="R74" s="18"/>
      <c r="S74" s="18"/>
      <c r="U74" s="18"/>
      <c r="V74" s="18"/>
      <c r="W74" s="18"/>
      <c r="Y74" s="18"/>
      <c r="Z74" s="18"/>
      <c r="AA74" s="18"/>
      <c r="AC74" s="18"/>
      <c r="AD74" s="18"/>
      <c r="AE74" s="18"/>
      <c r="AG74" s="18"/>
      <c r="AH74" s="18"/>
      <c r="AI74" s="18"/>
    </row>
    <row r="75" spans="2:35" ht="12.75" customHeight="1" x14ac:dyDescent="0.25">
      <c r="B75" s="16"/>
      <c r="C75" s="17"/>
      <c r="D75" s="17"/>
      <c r="E75" s="18"/>
      <c r="F75" s="18"/>
      <c r="G75" s="18"/>
      <c r="I75" s="18"/>
      <c r="J75" s="18"/>
      <c r="K75" s="18"/>
      <c r="M75" s="18"/>
      <c r="N75" s="18"/>
      <c r="O75" s="18"/>
      <c r="Q75" s="18"/>
      <c r="R75" s="18"/>
      <c r="S75" s="18"/>
      <c r="U75" s="18"/>
      <c r="V75" s="18"/>
      <c r="W75" s="18"/>
      <c r="Y75" s="18"/>
      <c r="Z75" s="18"/>
      <c r="AA75" s="18"/>
      <c r="AC75" s="18"/>
      <c r="AD75" s="18"/>
      <c r="AE75" s="18"/>
      <c r="AG75" s="18"/>
      <c r="AH75" s="18"/>
      <c r="AI75" s="18"/>
    </row>
    <row r="76" spans="2:35" ht="12.75" customHeight="1" x14ac:dyDescent="0.25">
      <c r="R76" s="5"/>
      <c r="S76" s="5"/>
      <c r="U76" s="5"/>
      <c r="V76" s="5"/>
      <c r="W76" s="5"/>
      <c r="Y76" s="5"/>
      <c r="Z76" s="5"/>
      <c r="AA76" s="5"/>
      <c r="AC76" s="5"/>
      <c r="AD76" s="5"/>
      <c r="AE76" s="5"/>
      <c r="AG76" s="5"/>
      <c r="AH76" s="5"/>
      <c r="AI76" s="5"/>
    </row>
    <row r="77" spans="2:35" ht="12.75" customHeight="1" x14ac:dyDescent="0.25">
      <c r="B77" s="64" t="s">
        <v>28</v>
      </c>
      <c r="C77" s="65"/>
      <c r="D77" s="68" t="s">
        <v>78</v>
      </c>
      <c r="E77" s="68"/>
      <c r="F77" s="68"/>
      <c r="G77" s="68"/>
      <c r="I77" s="78" t="s">
        <v>79</v>
      </c>
      <c r="J77" s="79"/>
      <c r="K77" s="80"/>
      <c r="M77" s="78" t="s">
        <v>80</v>
      </c>
      <c r="N77" s="79"/>
      <c r="O77" s="80"/>
      <c r="P77" s="1"/>
      <c r="Q77" s="78" t="s">
        <v>82</v>
      </c>
      <c r="R77" s="79"/>
      <c r="S77" s="80"/>
      <c r="U77" s="78" t="s">
        <v>83</v>
      </c>
      <c r="V77" s="79"/>
      <c r="W77" s="80"/>
      <c r="Y77" s="78" t="s">
        <v>84</v>
      </c>
      <c r="Z77" s="79"/>
      <c r="AA77" s="80"/>
      <c r="AC77" s="78" t="s">
        <v>85</v>
      </c>
      <c r="AD77" s="79"/>
      <c r="AE77" s="80"/>
      <c r="AG77" s="78" t="s">
        <v>86</v>
      </c>
      <c r="AH77" s="79"/>
      <c r="AI77" s="80"/>
    </row>
    <row r="78" spans="2:35" ht="44.1" customHeight="1" x14ac:dyDescent="0.25">
      <c r="B78" s="66"/>
      <c r="C78" s="67"/>
      <c r="D78" s="23" t="s">
        <v>19</v>
      </c>
      <c r="E78" s="36" t="s">
        <v>53</v>
      </c>
      <c r="F78" s="36" t="s">
        <v>54</v>
      </c>
      <c r="G78" s="36" t="s">
        <v>55</v>
      </c>
      <c r="I78" s="36" t="s">
        <v>53</v>
      </c>
      <c r="J78" s="36" t="s">
        <v>54</v>
      </c>
      <c r="K78" s="36" t="s">
        <v>55</v>
      </c>
      <c r="M78" s="36" t="s">
        <v>53</v>
      </c>
      <c r="N78" s="36" t="s">
        <v>54</v>
      </c>
      <c r="O78" s="36" t="s">
        <v>55</v>
      </c>
      <c r="Q78" s="36" t="s">
        <v>53</v>
      </c>
      <c r="R78" s="36" t="s">
        <v>54</v>
      </c>
      <c r="S78" s="36" t="s">
        <v>55</v>
      </c>
      <c r="U78" s="36" t="s">
        <v>53</v>
      </c>
      <c r="V78" s="36" t="s">
        <v>54</v>
      </c>
      <c r="W78" s="36" t="s">
        <v>55</v>
      </c>
      <c r="Y78" s="36" t="s">
        <v>53</v>
      </c>
      <c r="Z78" s="36" t="s">
        <v>54</v>
      </c>
      <c r="AA78" s="36" t="s">
        <v>55</v>
      </c>
      <c r="AC78" s="36" t="s">
        <v>53</v>
      </c>
      <c r="AD78" s="36" t="s">
        <v>54</v>
      </c>
      <c r="AE78" s="36" t="s">
        <v>55</v>
      </c>
      <c r="AG78" s="36" t="s">
        <v>53</v>
      </c>
      <c r="AH78" s="36" t="s">
        <v>54</v>
      </c>
      <c r="AI78" s="36" t="s">
        <v>55</v>
      </c>
    </row>
    <row r="79" spans="2:35" ht="12.75" customHeight="1" x14ac:dyDescent="0.25">
      <c r="B79" s="69" t="s">
        <v>22</v>
      </c>
      <c r="C79" s="15" t="s">
        <v>19</v>
      </c>
      <c r="D79" s="2">
        <f t="shared" ref="D79:D97" si="17">SUM(E79:G79)</f>
        <v>1422</v>
      </c>
      <c r="E79" s="2">
        <f>SUM(E80:E81)</f>
        <v>10</v>
      </c>
      <c r="F79" s="2">
        <f>SUM(F80:F81)</f>
        <v>348</v>
      </c>
      <c r="G79" s="2">
        <f>SUM(G80:G81)</f>
        <v>1064</v>
      </c>
      <c r="I79" s="2">
        <f>SUM(I80:I81)</f>
        <v>25</v>
      </c>
      <c r="J79" s="2">
        <f>SUM(J80:J81)</f>
        <v>431</v>
      </c>
      <c r="K79" s="2">
        <f>SUM(K80:K81)</f>
        <v>966</v>
      </c>
      <c r="M79" s="2">
        <f>SUM(M80:M81)</f>
        <v>43</v>
      </c>
      <c r="N79" s="2">
        <f>SUM(N80:N81)</f>
        <v>492</v>
      </c>
      <c r="O79" s="2">
        <f>SUM(O80:O81)</f>
        <v>887</v>
      </c>
      <c r="Q79" s="2">
        <f>SUM(Q80:Q81)</f>
        <v>24</v>
      </c>
      <c r="R79" s="2">
        <f>SUM(R80:R81)</f>
        <v>548</v>
      </c>
      <c r="S79" s="2">
        <f>SUM(S80:S81)</f>
        <v>850</v>
      </c>
      <c r="U79" s="2">
        <f>SUM(U80:U81)</f>
        <v>42</v>
      </c>
      <c r="V79" s="2">
        <f>SUM(V80:V81)</f>
        <v>1272</v>
      </c>
      <c r="W79" s="2">
        <f>SUM(W80:W81)</f>
        <v>108</v>
      </c>
      <c r="Y79" s="2">
        <f>SUM(Y80:Y81)</f>
        <v>31</v>
      </c>
      <c r="Z79" s="2">
        <f>SUM(Z80:Z81)</f>
        <v>503</v>
      </c>
      <c r="AA79" s="2">
        <f>SUM(AA80:AA81)</f>
        <v>888</v>
      </c>
      <c r="AC79" s="2">
        <f>SUM(AC80:AC81)</f>
        <v>96</v>
      </c>
      <c r="AD79" s="2">
        <f>SUM(AD80:AD81)</f>
        <v>468</v>
      </c>
      <c r="AE79" s="2">
        <f>SUM(AE80:AE81)</f>
        <v>858</v>
      </c>
      <c r="AG79" s="2">
        <f>SUM(AG80:AG81)</f>
        <v>27</v>
      </c>
      <c r="AH79" s="2">
        <f>SUM(AH80:AH81)</f>
        <v>697</v>
      </c>
      <c r="AI79" s="2">
        <f>SUM(AI80:AI81)</f>
        <v>698</v>
      </c>
    </row>
    <row r="80" spans="2:35" ht="12.75" customHeight="1" x14ac:dyDescent="0.25">
      <c r="B80" s="70"/>
      <c r="C80" s="4" t="s">
        <v>3</v>
      </c>
      <c r="D80" s="2">
        <f t="shared" si="17"/>
        <v>698</v>
      </c>
      <c r="E80" s="3">
        <v>7</v>
      </c>
      <c r="F80" s="3">
        <v>194</v>
      </c>
      <c r="G80" s="3">
        <v>497</v>
      </c>
      <c r="I80" s="3">
        <v>20</v>
      </c>
      <c r="J80" s="3">
        <v>253</v>
      </c>
      <c r="K80" s="3">
        <v>425</v>
      </c>
      <c r="M80" s="3">
        <v>23</v>
      </c>
      <c r="N80" s="3">
        <v>272</v>
      </c>
      <c r="O80" s="3">
        <v>403</v>
      </c>
      <c r="Q80" s="3">
        <v>16</v>
      </c>
      <c r="R80" s="3">
        <v>302</v>
      </c>
      <c r="S80" s="3">
        <v>380</v>
      </c>
      <c r="U80" s="3">
        <v>27</v>
      </c>
      <c r="V80" s="3">
        <v>620</v>
      </c>
      <c r="W80" s="3">
        <v>51</v>
      </c>
      <c r="Y80" s="3">
        <v>24</v>
      </c>
      <c r="Z80" s="3">
        <v>290</v>
      </c>
      <c r="AA80" s="3">
        <v>384</v>
      </c>
      <c r="AC80" s="3">
        <v>46</v>
      </c>
      <c r="AD80" s="3">
        <v>275</v>
      </c>
      <c r="AE80" s="3">
        <v>377</v>
      </c>
      <c r="AG80" s="3">
        <v>17</v>
      </c>
      <c r="AH80" s="3">
        <v>401</v>
      </c>
      <c r="AI80" s="3">
        <v>280</v>
      </c>
    </row>
    <row r="81" spans="2:35" ht="12.75" customHeight="1" x14ac:dyDescent="0.25">
      <c r="B81" s="71"/>
      <c r="C81" s="4" t="s">
        <v>4</v>
      </c>
      <c r="D81" s="21">
        <f t="shared" si="17"/>
        <v>724</v>
      </c>
      <c r="E81" s="3">
        <v>3</v>
      </c>
      <c r="F81" s="3">
        <v>154</v>
      </c>
      <c r="G81" s="3">
        <v>567</v>
      </c>
      <c r="I81" s="3">
        <v>5</v>
      </c>
      <c r="J81" s="3">
        <v>178</v>
      </c>
      <c r="K81" s="3">
        <v>541</v>
      </c>
      <c r="M81" s="3">
        <v>20</v>
      </c>
      <c r="N81" s="3">
        <v>220</v>
      </c>
      <c r="O81" s="3">
        <v>484</v>
      </c>
      <c r="Q81" s="3">
        <v>8</v>
      </c>
      <c r="R81" s="3">
        <v>246</v>
      </c>
      <c r="S81" s="3">
        <v>470</v>
      </c>
      <c r="U81" s="3">
        <v>15</v>
      </c>
      <c r="V81" s="3">
        <v>652</v>
      </c>
      <c r="W81" s="3">
        <v>57</v>
      </c>
      <c r="Y81" s="3">
        <v>7</v>
      </c>
      <c r="Z81" s="3">
        <v>213</v>
      </c>
      <c r="AA81" s="3">
        <v>504</v>
      </c>
      <c r="AC81" s="3">
        <v>50</v>
      </c>
      <c r="AD81" s="3">
        <v>193</v>
      </c>
      <c r="AE81" s="3">
        <v>481</v>
      </c>
      <c r="AG81" s="3">
        <v>10</v>
      </c>
      <c r="AH81" s="3">
        <v>296</v>
      </c>
      <c r="AI81" s="3">
        <v>418</v>
      </c>
    </row>
    <row r="82" spans="2:35" ht="12.75" customHeight="1" x14ac:dyDescent="0.25">
      <c r="B82" s="69" t="s">
        <v>23</v>
      </c>
      <c r="C82" s="4" t="s">
        <v>5</v>
      </c>
      <c r="D82" s="21">
        <f t="shared" si="17"/>
        <v>199</v>
      </c>
      <c r="E82" s="3">
        <v>1</v>
      </c>
      <c r="F82" s="3">
        <v>71</v>
      </c>
      <c r="G82" s="3">
        <v>127</v>
      </c>
      <c r="I82" s="3">
        <v>3</v>
      </c>
      <c r="J82" s="3">
        <v>73</v>
      </c>
      <c r="K82" s="3">
        <v>123</v>
      </c>
      <c r="M82" s="3">
        <v>9</v>
      </c>
      <c r="N82" s="3">
        <v>89</v>
      </c>
      <c r="O82" s="3">
        <v>101</v>
      </c>
      <c r="Q82" s="3">
        <v>9</v>
      </c>
      <c r="R82" s="3">
        <v>76</v>
      </c>
      <c r="S82" s="3">
        <v>114</v>
      </c>
      <c r="U82" s="3">
        <v>6</v>
      </c>
      <c r="V82" s="3">
        <v>186</v>
      </c>
      <c r="W82" s="3">
        <v>7</v>
      </c>
      <c r="Y82" s="3">
        <v>7</v>
      </c>
      <c r="Z82" s="3">
        <v>77</v>
      </c>
      <c r="AA82" s="3">
        <v>115</v>
      </c>
      <c r="AC82" s="3">
        <v>19</v>
      </c>
      <c r="AD82" s="3">
        <v>85</v>
      </c>
      <c r="AE82" s="3">
        <v>95</v>
      </c>
      <c r="AG82" s="3">
        <v>2</v>
      </c>
      <c r="AH82" s="3">
        <v>96</v>
      </c>
      <c r="AI82" s="3">
        <v>101</v>
      </c>
    </row>
    <row r="83" spans="2:35" ht="12.75" customHeight="1" x14ac:dyDescent="0.25">
      <c r="B83" s="70"/>
      <c r="C83" s="4" t="s">
        <v>6</v>
      </c>
      <c r="D83" s="21">
        <f t="shared" si="17"/>
        <v>332</v>
      </c>
      <c r="E83" s="3">
        <v>4</v>
      </c>
      <c r="F83" s="3">
        <v>85</v>
      </c>
      <c r="G83" s="3">
        <v>243</v>
      </c>
      <c r="I83" s="3">
        <v>5</v>
      </c>
      <c r="J83" s="3">
        <v>101</v>
      </c>
      <c r="K83" s="3">
        <v>226</v>
      </c>
      <c r="M83" s="3">
        <v>5</v>
      </c>
      <c r="N83" s="3">
        <v>116</v>
      </c>
      <c r="O83" s="3">
        <v>211</v>
      </c>
      <c r="Q83" s="3">
        <v>6</v>
      </c>
      <c r="R83" s="3">
        <v>137</v>
      </c>
      <c r="S83" s="3">
        <v>189</v>
      </c>
      <c r="U83" s="3">
        <v>10</v>
      </c>
      <c r="V83" s="3">
        <v>296</v>
      </c>
      <c r="W83" s="3">
        <v>26</v>
      </c>
      <c r="Y83" s="3">
        <v>8</v>
      </c>
      <c r="Z83" s="3">
        <v>117</v>
      </c>
      <c r="AA83" s="3">
        <v>207</v>
      </c>
      <c r="AC83" s="3">
        <v>23</v>
      </c>
      <c r="AD83" s="3">
        <v>112</v>
      </c>
      <c r="AE83" s="3">
        <v>197</v>
      </c>
      <c r="AG83" s="3">
        <v>7</v>
      </c>
      <c r="AH83" s="3">
        <v>162</v>
      </c>
      <c r="AI83" s="3">
        <v>163</v>
      </c>
    </row>
    <row r="84" spans="2:35" ht="12.75" customHeight="1" x14ac:dyDescent="0.25">
      <c r="B84" s="70"/>
      <c r="C84" s="4" t="s">
        <v>7</v>
      </c>
      <c r="D84" s="21">
        <f t="shared" si="17"/>
        <v>427</v>
      </c>
      <c r="E84" s="3">
        <v>3</v>
      </c>
      <c r="F84" s="3">
        <v>110</v>
      </c>
      <c r="G84" s="3">
        <v>314</v>
      </c>
      <c r="I84" s="3">
        <v>8</v>
      </c>
      <c r="J84" s="3">
        <v>133</v>
      </c>
      <c r="K84" s="3">
        <v>286</v>
      </c>
      <c r="M84" s="3">
        <v>19</v>
      </c>
      <c r="N84" s="3">
        <v>137</v>
      </c>
      <c r="O84" s="3">
        <v>271</v>
      </c>
      <c r="Q84" s="3">
        <v>4</v>
      </c>
      <c r="R84" s="3">
        <v>187</v>
      </c>
      <c r="S84" s="3">
        <v>236</v>
      </c>
      <c r="U84" s="3">
        <v>9</v>
      </c>
      <c r="V84" s="3">
        <v>396</v>
      </c>
      <c r="W84" s="3">
        <v>22</v>
      </c>
      <c r="Y84" s="3">
        <v>10</v>
      </c>
      <c r="Z84" s="3">
        <v>156</v>
      </c>
      <c r="AA84" s="3">
        <v>261</v>
      </c>
      <c r="AC84" s="3">
        <v>23</v>
      </c>
      <c r="AD84" s="3">
        <v>130</v>
      </c>
      <c r="AE84" s="3">
        <v>274</v>
      </c>
      <c r="AG84" s="3">
        <v>8</v>
      </c>
      <c r="AH84" s="3">
        <v>220</v>
      </c>
      <c r="AI84" s="3">
        <v>199</v>
      </c>
    </row>
    <row r="85" spans="2:35" ht="12.75" customHeight="1" x14ac:dyDescent="0.25">
      <c r="B85" s="71"/>
      <c r="C85" s="4" t="s">
        <v>8</v>
      </c>
      <c r="D85" s="21">
        <f t="shared" si="17"/>
        <v>464</v>
      </c>
      <c r="E85" s="3">
        <v>2</v>
      </c>
      <c r="F85" s="3">
        <v>82</v>
      </c>
      <c r="G85" s="3">
        <v>380</v>
      </c>
      <c r="I85" s="3">
        <v>9</v>
      </c>
      <c r="J85" s="3">
        <v>124</v>
      </c>
      <c r="K85" s="3">
        <v>331</v>
      </c>
      <c r="M85" s="3">
        <v>10</v>
      </c>
      <c r="N85" s="3">
        <v>150</v>
      </c>
      <c r="O85" s="3">
        <v>304</v>
      </c>
      <c r="Q85" s="3">
        <v>5</v>
      </c>
      <c r="R85" s="3">
        <v>148</v>
      </c>
      <c r="S85" s="3">
        <v>311</v>
      </c>
      <c r="U85" s="3">
        <v>17</v>
      </c>
      <c r="V85" s="3">
        <v>394</v>
      </c>
      <c r="W85" s="3">
        <v>53</v>
      </c>
      <c r="Y85" s="3">
        <v>6</v>
      </c>
      <c r="Z85" s="3">
        <v>153</v>
      </c>
      <c r="AA85" s="3">
        <v>305</v>
      </c>
      <c r="AC85" s="3">
        <v>31</v>
      </c>
      <c r="AD85" s="3">
        <v>141</v>
      </c>
      <c r="AE85" s="3">
        <v>292</v>
      </c>
      <c r="AG85" s="3">
        <v>10</v>
      </c>
      <c r="AH85" s="3">
        <v>219</v>
      </c>
      <c r="AI85" s="3">
        <v>235</v>
      </c>
    </row>
    <row r="86" spans="2:35" ht="12.75" customHeight="1" x14ac:dyDescent="0.25">
      <c r="B86" s="69" t="s">
        <v>24</v>
      </c>
      <c r="C86" s="4" t="s">
        <v>9</v>
      </c>
      <c r="D86" s="21">
        <f t="shared" si="17"/>
        <v>250</v>
      </c>
      <c r="E86" s="3">
        <v>3</v>
      </c>
      <c r="F86" s="3">
        <v>63</v>
      </c>
      <c r="G86" s="3">
        <v>184</v>
      </c>
      <c r="I86" s="3">
        <v>4</v>
      </c>
      <c r="J86" s="3">
        <v>84</v>
      </c>
      <c r="K86" s="3">
        <v>162</v>
      </c>
      <c r="M86" s="3">
        <v>8</v>
      </c>
      <c r="N86" s="3">
        <v>81</v>
      </c>
      <c r="O86" s="3">
        <v>161</v>
      </c>
      <c r="Q86" s="3">
        <v>7</v>
      </c>
      <c r="R86" s="3">
        <v>86</v>
      </c>
      <c r="S86" s="3">
        <v>157</v>
      </c>
      <c r="U86" s="3">
        <v>13</v>
      </c>
      <c r="V86" s="3">
        <v>197</v>
      </c>
      <c r="W86" s="3">
        <v>40</v>
      </c>
      <c r="Y86" s="3">
        <v>5</v>
      </c>
      <c r="Z86" s="3">
        <v>89</v>
      </c>
      <c r="AA86" s="3">
        <v>156</v>
      </c>
      <c r="AC86" s="3">
        <v>17</v>
      </c>
      <c r="AD86" s="3">
        <v>95</v>
      </c>
      <c r="AE86" s="3">
        <v>138</v>
      </c>
      <c r="AG86" s="3">
        <v>8</v>
      </c>
      <c r="AH86" s="3">
        <v>119</v>
      </c>
      <c r="AI86" s="3">
        <v>123</v>
      </c>
    </row>
    <row r="87" spans="2:35" ht="12.75" customHeight="1" x14ac:dyDescent="0.25">
      <c r="B87" s="70"/>
      <c r="C87" s="4" t="s">
        <v>10</v>
      </c>
      <c r="D87" s="21">
        <f t="shared" si="17"/>
        <v>983</v>
      </c>
      <c r="E87" s="3">
        <v>5</v>
      </c>
      <c r="F87" s="3">
        <v>237</v>
      </c>
      <c r="G87" s="3">
        <v>741</v>
      </c>
      <c r="I87" s="3">
        <v>20</v>
      </c>
      <c r="J87" s="3">
        <v>295</v>
      </c>
      <c r="K87" s="3">
        <v>668</v>
      </c>
      <c r="M87" s="3">
        <v>34</v>
      </c>
      <c r="N87" s="3">
        <v>332</v>
      </c>
      <c r="O87" s="3">
        <v>617</v>
      </c>
      <c r="Q87" s="3">
        <v>16</v>
      </c>
      <c r="R87" s="3">
        <v>382</v>
      </c>
      <c r="S87" s="3">
        <v>585</v>
      </c>
      <c r="U87" s="3">
        <v>29</v>
      </c>
      <c r="V87" s="3">
        <v>894</v>
      </c>
      <c r="W87" s="3">
        <v>60</v>
      </c>
      <c r="Y87" s="3">
        <v>26</v>
      </c>
      <c r="Z87" s="3">
        <v>363</v>
      </c>
      <c r="AA87" s="3">
        <v>594</v>
      </c>
      <c r="AC87" s="3">
        <v>72</v>
      </c>
      <c r="AD87" s="3">
        <v>331</v>
      </c>
      <c r="AE87" s="3">
        <v>580</v>
      </c>
      <c r="AG87" s="3">
        <v>18</v>
      </c>
      <c r="AH87" s="3">
        <v>482</v>
      </c>
      <c r="AI87" s="3">
        <v>483</v>
      </c>
    </row>
    <row r="88" spans="2:35" ht="12.75" customHeight="1" x14ac:dyDescent="0.25">
      <c r="B88" s="70"/>
      <c r="C88" s="4" t="s">
        <v>11</v>
      </c>
      <c r="D88" s="21">
        <f t="shared" si="17"/>
        <v>189</v>
      </c>
      <c r="E88" s="3">
        <v>2</v>
      </c>
      <c r="F88" s="3">
        <v>48</v>
      </c>
      <c r="G88" s="3">
        <v>139</v>
      </c>
      <c r="I88" s="3">
        <v>1</v>
      </c>
      <c r="J88" s="3">
        <v>52</v>
      </c>
      <c r="K88" s="3">
        <v>136</v>
      </c>
      <c r="M88" s="3">
        <v>1</v>
      </c>
      <c r="N88" s="3">
        <v>79</v>
      </c>
      <c r="O88" s="3">
        <v>109</v>
      </c>
      <c r="Q88" s="3">
        <v>1</v>
      </c>
      <c r="R88" s="3">
        <v>80</v>
      </c>
      <c r="S88" s="3">
        <v>108</v>
      </c>
      <c r="U88" s="3">
        <v>0</v>
      </c>
      <c r="V88" s="3">
        <v>181</v>
      </c>
      <c r="W88" s="3">
        <v>8</v>
      </c>
      <c r="Y88" s="3">
        <v>0</v>
      </c>
      <c r="Z88" s="3">
        <v>51</v>
      </c>
      <c r="AA88" s="3">
        <v>138</v>
      </c>
      <c r="AC88" s="3">
        <v>7</v>
      </c>
      <c r="AD88" s="3">
        <v>42</v>
      </c>
      <c r="AE88" s="3">
        <v>140</v>
      </c>
      <c r="AG88" s="3">
        <v>1</v>
      </c>
      <c r="AH88" s="3">
        <v>96</v>
      </c>
      <c r="AI88" s="3">
        <v>92</v>
      </c>
    </row>
    <row r="89" spans="2:35" ht="12.75" customHeight="1" x14ac:dyDescent="0.25">
      <c r="B89" s="69" t="s">
        <v>41</v>
      </c>
      <c r="C89" s="4" t="s">
        <v>38</v>
      </c>
      <c r="D89" s="21">
        <f t="shared" si="17"/>
        <v>1355</v>
      </c>
      <c r="E89" s="3">
        <v>10</v>
      </c>
      <c r="F89" s="3">
        <v>324</v>
      </c>
      <c r="G89" s="3">
        <v>1021</v>
      </c>
      <c r="I89" s="3">
        <v>22</v>
      </c>
      <c r="J89" s="3">
        <v>406</v>
      </c>
      <c r="K89" s="3">
        <v>927</v>
      </c>
      <c r="M89" s="3">
        <v>39</v>
      </c>
      <c r="N89" s="3">
        <v>469</v>
      </c>
      <c r="O89" s="3">
        <v>847</v>
      </c>
      <c r="Q89" s="3">
        <v>20</v>
      </c>
      <c r="R89" s="3">
        <v>520</v>
      </c>
      <c r="S89" s="3">
        <v>815</v>
      </c>
      <c r="U89" s="3">
        <v>40</v>
      </c>
      <c r="V89" s="3">
        <v>1213</v>
      </c>
      <c r="W89" s="3">
        <v>102</v>
      </c>
      <c r="Y89" s="3">
        <v>27</v>
      </c>
      <c r="Z89" s="3">
        <v>477</v>
      </c>
      <c r="AA89" s="3">
        <v>851</v>
      </c>
      <c r="AC89" s="3">
        <v>88</v>
      </c>
      <c r="AD89" s="3">
        <v>440</v>
      </c>
      <c r="AE89" s="3">
        <v>827</v>
      </c>
      <c r="AG89" s="3">
        <v>24</v>
      </c>
      <c r="AH89" s="3">
        <v>668</v>
      </c>
      <c r="AI89" s="3">
        <v>663</v>
      </c>
    </row>
    <row r="90" spans="2:35" ht="12.75" customHeight="1" x14ac:dyDescent="0.25">
      <c r="B90" s="70"/>
      <c r="C90" s="4" t="s">
        <v>39</v>
      </c>
      <c r="D90" s="21">
        <f t="shared" si="17"/>
        <v>67</v>
      </c>
      <c r="E90" s="3">
        <v>0</v>
      </c>
      <c r="F90" s="3">
        <v>24</v>
      </c>
      <c r="G90" s="3">
        <v>43</v>
      </c>
      <c r="I90" s="3">
        <v>3</v>
      </c>
      <c r="J90" s="3">
        <v>25</v>
      </c>
      <c r="K90" s="3">
        <v>39</v>
      </c>
      <c r="M90" s="3">
        <v>4</v>
      </c>
      <c r="N90" s="3">
        <v>23</v>
      </c>
      <c r="O90" s="3">
        <v>40</v>
      </c>
      <c r="Q90" s="3">
        <v>4</v>
      </c>
      <c r="R90" s="3">
        <v>28</v>
      </c>
      <c r="S90" s="3">
        <v>35</v>
      </c>
      <c r="U90" s="3">
        <v>2</v>
      </c>
      <c r="V90" s="3">
        <v>59</v>
      </c>
      <c r="W90" s="3">
        <v>6</v>
      </c>
      <c r="Y90" s="3">
        <v>4</v>
      </c>
      <c r="Z90" s="3">
        <v>26</v>
      </c>
      <c r="AA90" s="3">
        <v>37</v>
      </c>
      <c r="AC90" s="3">
        <v>8</v>
      </c>
      <c r="AD90" s="3">
        <v>28</v>
      </c>
      <c r="AE90" s="3">
        <v>31</v>
      </c>
      <c r="AG90" s="3">
        <v>3</v>
      </c>
      <c r="AH90" s="3">
        <v>29</v>
      </c>
      <c r="AI90" s="3">
        <v>35</v>
      </c>
    </row>
    <row r="91" spans="2:35" ht="12.75" customHeight="1" x14ac:dyDescent="0.25">
      <c r="B91" s="69" t="s">
        <v>26</v>
      </c>
      <c r="C91" s="4" t="s">
        <v>12</v>
      </c>
      <c r="D91" s="21">
        <f t="shared" si="17"/>
        <v>348</v>
      </c>
      <c r="E91" s="3">
        <v>2</v>
      </c>
      <c r="F91" s="3">
        <v>82</v>
      </c>
      <c r="G91" s="3">
        <v>264</v>
      </c>
      <c r="I91" s="3">
        <v>7</v>
      </c>
      <c r="J91" s="3">
        <v>96</v>
      </c>
      <c r="K91" s="3">
        <v>245</v>
      </c>
      <c r="M91" s="3">
        <v>12</v>
      </c>
      <c r="N91" s="3">
        <v>118</v>
      </c>
      <c r="O91" s="3">
        <v>218</v>
      </c>
      <c r="Q91" s="3">
        <v>7</v>
      </c>
      <c r="R91" s="3">
        <v>137</v>
      </c>
      <c r="S91" s="3">
        <v>204</v>
      </c>
      <c r="U91" s="3">
        <v>12</v>
      </c>
      <c r="V91" s="3">
        <v>309</v>
      </c>
      <c r="W91" s="3">
        <v>27</v>
      </c>
      <c r="Y91" s="3">
        <v>6</v>
      </c>
      <c r="Z91" s="3">
        <v>121</v>
      </c>
      <c r="AA91" s="3">
        <v>221</v>
      </c>
      <c r="AC91" s="3">
        <v>20</v>
      </c>
      <c r="AD91" s="3">
        <v>108</v>
      </c>
      <c r="AE91" s="3">
        <v>220</v>
      </c>
      <c r="AG91" s="3">
        <v>7</v>
      </c>
      <c r="AH91" s="3">
        <v>180</v>
      </c>
      <c r="AI91" s="3">
        <v>161</v>
      </c>
    </row>
    <row r="92" spans="2:35" ht="12.75" customHeight="1" x14ac:dyDescent="0.25">
      <c r="B92" s="70"/>
      <c r="C92" s="4" t="s">
        <v>13</v>
      </c>
      <c r="D92" s="21">
        <f t="shared" si="17"/>
        <v>534</v>
      </c>
      <c r="E92" s="3">
        <v>6</v>
      </c>
      <c r="F92" s="3">
        <v>150</v>
      </c>
      <c r="G92" s="3">
        <v>378</v>
      </c>
      <c r="I92" s="3">
        <v>15</v>
      </c>
      <c r="J92" s="3">
        <v>190</v>
      </c>
      <c r="K92" s="3">
        <v>329</v>
      </c>
      <c r="M92" s="3">
        <v>16</v>
      </c>
      <c r="N92" s="3">
        <v>191</v>
      </c>
      <c r="O92" s="3">
        <v>327</v>
      </c>
      <c r="Q92" s="3">
        <v>9</v>
      </c>
      <c r="R92" s="3">
        <v>230</v>
      </c>
      <c r="S92" s="3">
        <v>295</v>
      </c>
      <c r="U92" s="3">
        <v>16</v>
      </c>
      <c r="V92" s="3">
        <v>480</v>
      </c>
      <c r="W92" s="3">
        <v>38</v>
      </c>
      <c r="Y92" s="3">
        <v>15</v>
      </c>
      <c r="Z92" s="3">
        <v>212</v>
      </c>
      <c r="AA92" s="3">
        <v>307</v>
      </c>
      <c r="AC92" s="3">
        <v>35</v>
      </c>
      <c r="AD92" s="3">
        <v>192</v>
      </c>
      <c r="AE92" s="3">
        <v>307</v>
      </c>
      <c r="AG92" s="3">
        <v>9</v>
      </c>
      <c r="AH92" s="3">
        <v>278</v>
      </c>
      <c r="AI92" s="3">
        <v>247</v>
      </c>
    </row>
    <row r="93" spans="2:35" ht="12.75" customHeight="1" x14ac:dyDescent="0.25">
      <c r="B93" s="71"/>
      <c r="C93" s="4" t="s">
        <v>14</v>
      </c>
      <c r="D93" s="21">
        <f t="shared" si="17"/>
        <v>540</v>
      </c>
      <c r="E93" s="3">
        <v>2</v>
      </c>
      <c r="F93" s="3">
        <v>116</v>
      </c>
      <c r="G93" s="3">
        <v>422</v>
      </c>
      <c r="I93" s="3">
        <v>3</v>
      </c>
      <c r="J93" s="3">
        <v>145</v>
      </c>
      <c r="K93" s="3">
        <v>392</v>
      </c>
      <c r="M93" s="3">
        <v>15</v>
      </c>
      <c r="N93" s="3">
        <v>183</v>
      </c>
      <c r="O93" s="3">
        <v>342</v>
      </c>
      <c r="Q93" s="3">
        <v>8</v>
      </c>
      <c r="R93" s="3">
        <v>181</v>
      </c>
      <c r="S93" s="3">
        <v>351</v>
      </c>
      <c r="U93" s="3">
        <v>14</v>
      </c>
      <c r="V93" s="3">
        <v>483</v>
      </c>
      <c r="W93" s="3">
        <v>43</v>
      </c>
      <c r="Y93" s="3">
        <v>10</v>
      </c>
      <c r="Z93" s="3">
        <v>170</v>
      </c>
      <c r="AA93" s="3">
        <v>360</v>
      </c>
      <c r="AC93" s="3">
        <v>41</v>
      </c>
      <c r="AD93" s="3">
        <v>168</v>
      </c>
      <c r="AE93" s="3">
        <v>331</v>
      </c>
      <c r="AG93" s="3">
        <v>11</v>
      </c>
      <c r="AH93" s="3">
        <v>239</v>
      </c>
      <c r="AI93" s="3">
        <v>290</v>
      </c>
    </row>
    <row r="94" spans="2:35" ht="12.75" customHeight="1" x14ac:dyDescent="0.25">
      <c r="B94" s="69" t="s">
        <v>25</v>
      </c>
      <c r="C94" s="4" t="s">
        <v>15</v>
      </c>
      <c r="D94" s="21">
        <f t="shared" si="17"/>
        <v>270</v>
      </c>
      <c r="E94" s="3">
        <v>0</v>
      </c>
      <c r="F94" s="3">
        <v>56</v>
      </c>
      <c r="G94" s="3">
        <v>214</v>
      </c>
      <c r="I94" s="3">
        <v>7</v>
      </c>
      <c r="J94" s="3">
        <v>73</v>
      </c>
      <c r="K94" s="3">
        <v>190</v>
      </c>
      <c r="M94" s="3">
        <v>4</v>
      </c>
      <c r="N94" s="3">
        <v>91</v>
      </c>
      <c r="O94" s="3">
        <v>175</v>
      </c>
      <c r="Q94" s="3">
        <v>4</v>
      </c>
      <c r="R94" s="3">
        <v>96</v>
      </c>
      <c r="S94" s="3">
        <v>170</v>
      </c>
      <c r="U94" s="3">
        <v>8</v>
      </c>
      <c r="V94" s="3">
        <v>237</v>
      </c>
      <c r="W94" s="3">
        <v>25</v>
      </c>
      <c r="Y94" s="3">
        <v>2</v>
      </c>
      <c r="Z94" s="3">
        <v>92</v>
      </c>
      <c r="AA94" s="3">
        <v>176</v>
      </c>
      <c r="AC94" s="3">
        <v>13</v>
      </c>
      <c r="AD94" s="3">
        <v>73</v>
      </c>
      <c r="AE94" s="3">
        <v>184</v>
      </c>
      <c r="AG94" s="3">
        <v>4</v>
      </c>
      <c r="AH94" s="3">
        <v>126</v>
      </c>
      <c r="AI94" s="3">
        <v>140</v>
      </c>
    </row>
    <row r="95" spans="2:35" ht="12.75" customHeight="1" x14ac:dyDescent="0.25">
      <c r="B95" s="70"/>
      <c r="C95" s="4" t="s">
        <v>16</v>
      </c>
      <c r="D95" s="21">
        <f t="shared" si="17"/>
        <v>545</v>
      </c>
      <c r="E95" s="3">
        <v>5</v>
      </c>
      <c r="F95" s="3">
        <v>122</v>
      </c>
      <c r="G95" s="3">
        <v>418</v>
      </c>
      <c r="I95" s="3">
        <v>6</v>
      </c>
      <c r="J95" s="3">
        <v>153</v>
      </c>
      <c r="K95" s="3">
        <v>386</v>
      </c>
      <c r="M95" s="3">
        <v>20</v>
      </c>
      <c r="N95" s="3">
        <v>182</v>
      </c>
      <c r="O95" s="3">
        <v>343</v>
      </c>
      <c r="Q95" s="3">
        <v>10</v>
      </c>
      <c r="R95" s="3">
        <v>191</v>
      </c>
      <c r="S95" s="3">
        <v>344</v>
      </c>
      <c r="U95" s="3">
        <v>17</v>
      </c>
      <c r="V95" s="3">
        <v>480</v>
      </c>
      <c r="W95" s="3">
        <v>48</v>
      </c>
      <c r="Y95" s="3">
        <v>9</v>
      </c>
      <c r="Z95" s="3">
        <v>174</v>
      </c>
      <c r="AA95" s="3">
        <v>362</v>
      </c>
      <c r="AC95" s="3">
        <v>41</v>
      </c>
      <c r="AD95" s="3">
        <v>176</v>
      </c>
      <c r="AE95" s="3">
        <v>328</v>
      </c>
      <c r="AG95" s="3">
        <v>11</v>
      </c>
      <c r="AH95" s="3">
        <v>256</v>
      </c>
      <c r="AI95" s="3">
        <v>278</v>
      </c>
    </row>
    <row r="96" spans="2:35" ht="12.75" customHeight="1" x14ac:dyDescent="0.25">
      <c r="B96" s="70"/>
      <c r="C96" s="4" t="s">
        <v>17</v>
      </c>
      <c r="D96" s="21">
        <f t="shared" si="17"/>
        <v>257</v>
      </c>
      <c r="E96" s="3">
        <v>2</v>
      </c>
      <c r="F96" s="3">
        <v>66</v>
      </c>
      <c r="G96" s="3">
        <v>189</v>
      </c>
      <c r="I96" s="3">
        <v>2</v>
      </c>
      <c r="J96" s="3">
        <v>73</v>
      </c>
      <c r="K96" s="3">
        <v>182</v>
      </c>
      <c r="M96" s="3">
        <v>5</v>
      </c>
      <c r="N96" s="3">
        <v>87</v>
      </c>
      <c r="O96" s="3">
        <v>165</v>
      </c>
      <c r="Q96" s="3">
        <v>2</v>
      </c>
      <c r="R96" s="3">
        <v>102</v>
      </c>
      <c r="S96" s="3">
        <v>153</v>
      </c>
      <c r="U96" s="3">
        <v>7</v>
      </c>
      <c r="V96" s="3">
        <v>238</v>
      </c>
      <c r="W96" s="3">
        <v>12</v>
      </c>
      <c r="Y96" s="3">
        <v>5</v>
      </c>
      <c r="Z96" s="3">
        <v>92</v>
      </c>
      <c r="AA96" s="3">
        <v>160</v>
      </c>
      <c r="AC96" s="3">
        <v>13</v>
      </c>
      <c r="AD96" s="3">
        <v>92</v>
      </c>
      <c r="AE96" s="3">
        <v>152</v>
      </c>
      <c r="AG96" s="3">
        <v>5</v>
      </c>
      <c r="AH96" s="3">
        <v>131</v>
      </c>
      <c r="AI96" s="3">
        <v>121</v>
      </c>
    </row>
    <row r="97" spans="2:35" ht="12.75" customHeight="1" x14ac:dyDescent="0.25">
      <c r="B97" s="71"/>
      <c r="C97" s="4" t="s">
        <v>18</v>
      </c>
      <c r="D97" s="21">
        <f t="shared" si="17"/>
        <v>350</v>
      </c>
      <c r="E97" s="3">
        <v>3</v>
      </c>
      <c r="F97" s="3">
        <v>104</v>
      </c>
      <c r="G97" s="3">
        <v>243</v>
      </c>
      <c r="I97" s="3">
        <v>10</v>
      </c>
      <c r="J97" s="3">
        <v>132</v>
      </c>
      <c r="K97" s="3">
        <v>208</v>
      </c>
      <c r="M97" s="3">
        <v>14</v>
      </c>
      <c r="N97" s="3">
        <v>132</v>
      </c>
      <c r="O97" s="3">
        <v>204</v>
      </c>
      <c r="Q97" s="3">
        <v>8</v>
      </c>
      <c r="R97" s="3">
        <v>159</v>
      </c>
      <c r="S97" s="3">
        <v>183</v>
      </c>
      <c r="U97" s="3">
        <v>10</v>
      </c>
      <c r="V97" s="3">
        <v>317</v>
      </c>
      <c r="W97" s="3">
        <v>23</v>
      </c>
      <c r="Y97" s="3">
        <v>15</v>
      </c>
      <c r="Z97" s="3">
        <v>145</v>
      </c>
      <c r="AA97" s="3">
        <v>190</v>
      </c>
      <c r="AC97" s="3">
        <v>29</v>
      </c>
      <c r="AD97" s="3">
        <v>127</v>
      </c>
      <c r="AE97" s="3">
        <v>194</v>
      </c>
      <c r="AG97" s="3">
        <v>7</v>
      </c>
      <c r="AH97" s="3">
        <v>184</v>
      </c>
      <c r="AI97" s="3">
        <v>159</v>
      </c>
    </row>
    <row r="98" spans="2:35" ht="12.75" customHeight="1" x14ac:dyDescent="0.25">
      <c r="B98" s="16"/>
      <c r="C98" s="17"/>
      <c r="D98" s="17"/>
      <c r="E98" s="18"/>
      <c r="F98" s="18"/>
      <c r="G98" s="18"/>
      <c r="R98" s="1"/>
    </row>
    <row r="99" spans="2:35" x14ac:dyDescent="0.25">
      <c r="F99" s="37"/>
      <c r="G99" s="37"/>
    </row>
  </sheetData>
  <mergeCells count="60">
    <mergeCell ref="B5:C6"/>
    <mergeCell ref="D5:G5"/>
    <mergeCell ref="B34:B37"/>
    <mergeCell ref="B29:C30"/>
    <mergeCell ref="D29:G29"/>
    <mergeCell ref="B31:B33"/>
    <mergeCell ref="B7:B9"/>
    <mergeCell ref="B19:B21"/>
    <mergeCell ref="B22:B25"/>
    <mergeCell ref="B10:B13"/>
    <mergeCell ref="B14:B16"/>
    <mergeCell ref="B17:B18"/>
    <mergeCell ref="D53:G53"/>
    <mergeCell ref="B38:B40"/>
    <mergeCell ref="B41:B42"/>
    <mergeCell ref="B43:B45"/>
    <mergeCell ref="B46:B49"/>
    <mergeCell ref="B53:C54"/>
    <mergeCell ref="Q53:S53"/>
    <mergeCell ref="Q77:S77"/>
    <mergeCell ref="B91:B93"/>
    <mergeCell ref="B94:B97"/>
    <mergeCell ref="B55:B57"/>
    <mergeCell ref="B58:B61"/>
    <mergeCell ref="B62:B64"/>
    <mergeCell ref="B65:B66"/>
    <mergeCell ref="B67:B69"/>
    <mergeCell ref="B70:B73"/>
    <mergeCell ref="B89:B90"/>
    <mergeCell ref="B77:C78"/>
    <mergeCell ref="D77:G77"/>
    <mergeCell ref="B79:B81"/>
    <mergeCell ref="B82:B85"/>
    <mergeCell ref="B86:B88"/>
    <mergeCell ref="I53:K53"/>
    <mergeCell ref="I77:K77"/>
    <mergeCell ref="M29:O29"/>
    <mergeCell ref="M53:O53"/>
    <mergeCell ref="M77:O77"/>
    <mergeCell ref="U53:W53"/>
    <mergeCell ref="U77:W77"/>
    <mergeCell ref="Y29:AA29"/>
    <mergeCell ref="Y53:AA53"/>
    <mergeCell ref="Y77:AA77"/>
    <mergeCell ref="AC53:AE53"/>
    <mergeCell ref="AG53:AI53"/>
    <mergeCell ref="AC77:AE77"/>
    <mergeCell ref="AG77:AI77"/>
    <mergeCell ref="AC5:AE5"/>
    <mergeCell ref="AG5:AI5"/>
    <mergeCell ref="Q5:S5"/>
    <mergeCell ref="M5:O5"/>
    <mergeCell ref="I5:K5"/>
    <mergeCell ref="AC29:AE29"/>
    <mergeCell ref="AG29:AI29"/>
    <mergeCell ref="U29:W29"/>
    <mergeCell ref="Y5:AA5"/>
    <mergeCell ref="U5:W5"/>
    <mergeCell ref="I29:K29"/>
    <mergeCell ref="Q29:S29"/>
  </mergeCells>
  <conditionalFormatting sqref="D79:G97 I79:K97 M79:O97 Q79:S97 U79:W97 Y79:AA97 AG79:AI97 AC79:AE97">
    <cfRule type="expression" dxfId="9" priority="24" stopIfTrue="1">
      <formula>"&lt;10"</formula>
    </cfRule>
  </conditionalFormatting>
  <conditionalFormatting sqref="D79:G88 E89:G97 D89:D96 I79:K88 M79:O88 Q79:S88 U79:W88 Y79:AA88 AG79:AI88 AC79:AE88">
    <cfRule type="cellIs" dxfId="8" priority="23" operator="lessThan">
      <formula>10</formula>
    </cfRule>
  </conditionalFormatting>
  <conditionalFormatting sqref="D97">
    <cfRule type="cellIs" dxfId="7" priority="22" operator="lessThan">
      <formula>10</formula>
    </cfRule>
  </conditionalFormatting>
  <conditionalFormatting sqref="I89:K97">
    <cfRule type="cellIs" dxfId="6" priority="20" operator="lessThan">
      <formula>10</formula>
    </cfRule>
  </conditionalFormatting>
  <conditionalFormatting sqref="M89:O97">
    <cfRule type="cellIs" dxfId="5" priority="17" operator="lessThan">
      <formula>10</formula>
    </cfRule>
  </conditionalFormatting>
  <conditionalFormatting sqref="Q89:S97">
    <cfRule type="cellIs" dxfId="4" priority="14" operator="lessThan">
      <formula>10</formula>
    </cfRule>
  </conditionalFormatting>
  <conditionalFormatting sqref="U89:W97">
    <cfRule type="cellIs" dxfId="3" priority="11" operator="lessThan">
      <formula>10</formula>
    </cfRule>
  </conditionalFormatting>
  <conditionalFormatting sqref="Y89:AA97">
    <cfRule type="cellIs" dxfId="2" priority="8" operator="lessThan">
      <formula>10</formula>
    </cfRule>
  </conditionalFormatting>
  <conditionalFormatting sqref="AC89:AE97">
    <cfRule type="cellIs" dxfId="1" priority="5" operator="lessThan">
      <formula>10</formula>
    </cfRule>
  </conditionalFormatting>
  <conditionalFormatting sqref="AG89:AI97">
    <cfRule type="cellIs" dxfId="0" priority="2" operator="lessThan">
      <formula>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ÍNDICE</vt:lpstr>
      <vt:lpstr>T1</vt:lpstr>
      <vt:lpstr>T2</vt:lpstr>
      <vt:lpstr>T3</vt:lpstr>
      <vt:lpstr>T4</vt:lpstr>
      <vt:lpstr>T5</vt:lpstr>
      <vt:lpstr>T6</vt:lpstr>
      <vt:lpstr>T7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2022-01-24T10:33:56Z</dcterms:modified>
</cp:coreProperties>
</file>